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firstSheet="1" activeTab="3"/>
  </bookViews>
  <sheets>
    <sheet name="Подготовка испытаний (базовые)" sheetId="1" r:id="rId1"/>
    <sheet name="Подготовка испытаний(опции)" sheetId="2" r:id="rId2"/>
    <sheet name="Проведение испытаний (базовые)" sheetId="3" r:id="rId3"/>
    <sheet name="Проведение испытаний (опции)" sheetId="4" r:id="rId4"/>
  </sheets>
  <definedNames/>
  <calcPr fullCalcOnLoad="1"/>
</workbook>
</file>

<file path=xl/sharedStrings.xml><?xml version="1.0" encoding="utf-8"?>
<sst xmlns="http://schemas.openxmlformats.org/spreadsheetml/2006/main" count="199" uniqueCount="89">
  <si>
    <t>Наименование работ</t>
  </si>
  <si>
    <t>Кол-во занятых людей</t>
  </si>
  <si>
    <t>Затраты (чел. час)</t>
  </si>
  <si>
    <t>Стоимость работ (руб)</t>
  </si>
  <si>
    <t>Приемка модели для испытаний, составление паспорта модели</t>
  </si>
  <si>
    <t>Установка модели на весы</t>
  </si>
  <si>
    <t>Пробный пуск</t>
  </si>
  <si>
    <t>Подготовка материала к тарировке</t>
  </si>
  <si>
    <t>Спец. тарировка</t>
  </si>
  <si>
    <t>Изготовление треугольника для подвески</t>
  </si>
  <si>
    <t>Установка подвески, регулировка, маятниковый эффект</t>
  </si>
  <si>
    <t>Испытание подвесной системы, тарировка</t>
  </si>
  <si>
    <t>Расчет и построение графиков</t>
  </si>
  <si>
    <t>Подготовка протокола для обработки</t>
  </si>
  <si>
    <t>ИТОГО</t>
  </si>
  <si>
    <t>№ п/п</t>
  </si>
  <si>
    <t>РАСЧЕТ</t>
  </si>
  <si>
    <t>Затраты времени на выполнение работ (час)</t>
  </si>
  <si>
    <t>Изготовление базовых тяг для подвески</t>
  </si>
  <si>
    <t>Установка/съем элементов модели</t>
  </si>
  <si>
    <t>Затраты электроэнергии N=300квт 1квт- 3,70 руб.</t>
  </si>
  <si>
    <t>Продувка модели</t>
  </si>
  <si>
    <t>Построение контрольных кривых, их анализ</t>
  </si>
  <si>
    <t>Снятие нулей</t>
  </si>
  <si>
    <t>Накладные расходы 99,3% от ФОТ (кроме п.9)</t>
  </si>
  <si>
    <t>Проведение испытаний</t>
  </si>
  <si>
    <t>Подготовка к пуску, проверка системы</t>
  </si>
  <si>
    <t>Расшифровка показаний системы</t>
  </si>
  <si>
    <t>Накладные расходы 82,5% от ФОТ</t>
  </si>
  <si>
    <t>Расчет коэффициентов, построение графиков</t>
  </si>
  <si>
    <t>Фокусировка системы</t>
  </si>
  <si>
    <t>Обработка данных испытаний</t>
  </si>
  <si>
    <t>Анализ данных экспериментов</t>
  </si>
  <si>
    <t>Накладные расходы 99,3% от ФОТ</t>
  </si>
  <si>
    <t>Перестановка базы на весах 6 КТ</t>
  </si>
  <si>
    <t>Проверка маятникового эффекта</t>
  </si>
  <si>
    <t>Подготовка базового испытаний на весах 6-КТ под малые нагрузки</t>
  </si>
  <si>
    <t>Подготовка базового испытаний на весах 3-КТ под большие нагрузки</t>
  </si>
  <si>
    <t>Перестановка базы на весах 3 КТ</t>
  </si>
  <si>
    <t>Подготовка базового испытаний на вертолетном приборе</t>
  </si>
  <si>
    <t>Установка винта</t>
  </si>
  <si>
    <t>Установка фюзеляжа (опционально)</t>
  </si>
  <si>
    <t>Калибровка угла установки лопастей</t>
  </si>
  <si>
    <t>Установка вертолетного прибора в рабочей части АДТ Т-1К</t>
  </si>
  <si>
    <t>Установка весов 6-КТ в рабочей части АДТ Т-1К</t>
  </si>
  <si>
    <t>Установка весов 3-КТ в рабочей части АДТ Т-1К</t>
  </si>
  <si>
    <t>Расчет углов циклического шага (для испытаний на режиме косой обдувки)</t>
  </si>
  <si>
    <t>Калибровка параметров стенда (угол наклона стойки, частота вращения и т.д.)</t>
  </si>
  <si>
    <t>Расчет типового испытания на аэродинамических весах 6-КТ или 3-КТ (12 точек)</t>
  </si>
  <si>
    <t>Расчет типового испытания на вертолетном приборе (6 точек)</t>
  </si>
  <si>
    <t>Затраты электроэнергии N=350квт 1квт- 3,70 руб.</t>
  </si>
  <si>
    <t>Использование системы измерения давлений Scanivalve</t>
  </si>
  <si>
    <t>Использование датчиков давления Endevco</t>
  </si>
  <si>
    <t>Использование PIV-системы ПОЛИС (1 зона, 50 изображений)</t>
  </si>
  <si>
    <t>Использование LDA-системы DANTEC (20 точек, две или три компоненты)</t>
  </si>
  <si>
    <t>Подготовка системы</t>
  </si>
  <si>
    <t>Использование PIV-системы DANTEC в двухмерном варианте (1 зона, 50 изображений)</t>
  </si>
  <si>
    <t>Использование PIV-системы DANTEC в трехмерном варианте (1 зона, 50 изображений)</t>
  </si>
  <si>
    <t>Использование акустической измерительной системы САЕ (1 изображение, 40 микрофонов)</t>
  </si>
  <si>
    <t>Использование акустической измерительной системы КАИ (64 микрофона)</t>
  </si>
  <si>
    <t>стоимости подготовки испытаний в аэродинамической трубе Т1-К (базовые испытания)</t>
  </si>
  <si>
    <t>стоимости подготовки испытаний в аэродинамической трубе Т1-К (опции)</t>
  </si>
  <si>
    <t>стоимости испытаний в аэродинамической трубе Т1-К (опции)</t>
  </si>
  <si>
    <t>стоимости испытаний в аэродинамической трубе Т1-К (базовые испытания)</t>
  </si>
  <si>
    <t>Продувка, калибровка, проверка системы</t>
  </si>
  <si>
    <t>Монтаж системы в модель</t>
  </si>
  <si>
    <t>Подключение системы к точкам дренажа (без учета стоимости трубок-коннекторов)</t>
  </si>
  <si>
    <t>Система моделирования влияния земли (экран)</t>
  </si>
  <si>
    <t>Система измерения давлений Scanivalve</t>
  </si>
  <si>
    <t>Монтаж экрана на весы 6-КТ или 3-КТ</t>
  </si>
  <si>
    <t>Выравнивание экрана лузерным уровнем</t>
  </si>
  <si>
    <t>Обход подвеской экрана через технологические отверстия</t>
  </si>
  <si>
    <t>Установка системы в иодель</t>
  </si>
  <si>
    <t>Проводка пневматических и электрических коммуникаций внутри модели</t>
  </si>
  <si>
    <t>Калибровка датчиков</t>
  </si>
  <si>
    <t>Датчики давлений Endevco (20 шт.)</t>
  </si>
  <si>
    <t>PIV-система ПОЛИС</t>
  </si>
  <si>
    <t>PIV-система DANTEC в двухмерном варианте</t>
  </si>
  <si>
    <t>PIV-система DANTEC в трехмерном варианте</t>
  </si>
  <si>
    <t>Монтаж системы в рабочей части АДТ</t>
  </si>
  <si>
    <t>Проверка и перефокусировка лазера</t>
  </si>
  <si>
    <t>Пробные замеры</t>
  </si>
  <si>
    <t>Калибровка системы</t>
  </si>
  <si>
    <t>Пробные запуски</t>
  </si>
  <si>
    <t>Монтаж системы</t>
  </si>
  <si>
    <t>Калибровки микрофонов</t>
  </si>
  <si>
    <t>Акустическая измерительная система САЕ (40 микрофонов)</t>
  </si>
  <si>
    <t>Пробные измерения</t>
  </si>
  <si>
    <t>Акустическая измерительная система КАИ (64 микрофона)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</si>
</sst>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F4" sqref="A4:F4"/>
    </sheetView>
  </sheetViews>
  <sheetFormatPr defaultColWidth="9.00390625" defaultRowHeight="12.75"/>
  <cols>
    <col min="1" max="1" width="2.875" style="0" customWidth="1"/>
    <col min="2" max="2" width="41.125" style="0" customWidth="1"/>
    <col min="3" max="3" width="12.625" style="0" customWidth="1"/>
    <col min="4" max="4" width="10.375" style="0" customWidth="1"/>
    <col min="6" max="6" width="11.375" style="0" customWidth="1"/>
  </cols>
  <sheetData>
    <row r="1" spans="1:6" ht="12.75">
      <c r="A1" s="28" t="s">
        <v>16</v>
      </c>
      <c r="B1" s="28"/>
      <c r="C1" s="28"/>
      <c r="D1" s="28"/>
      <c r="E1" s="28"/>
      <c r="F1" s="28"/>
    </row>
    <row r="2" spans="1:6" ht="12.75">
      <c r="A2" s="28" t="s">
        <v>60</v>
      </c>
      <c r="B2" s="28"/>
      <c r="C2" s="28"/>
      <c r="D2" s="28"/>
      <c r="E2" s="28"/>
      <c r="F2" s="28"/>
    </row>
    <row r="3" spans="1:6" ht="12.75">
      <c r="A3" s="4"/>
      <c r="B3" s="4"/>
      <c r="C3" s="4"/>
      <c r="D3" s="4"/>
      <c r="E3" s="4"/>
      <c r="F3" s="4"/>
    </row>
    <row r="4" spans="1:6" ht="55.5" customHeight="1">
      <c r="A4" s="2" t="s">
        <v>15</v>
      </c>
      <c r="B4" s="3" t="s">
        <v>0</v>
      </c>
      <c r="C4" s="2" t="s">
        <v>17</v>
      </c>
      <c r="D4" s="2" t="s">
        <v>1</v>
      </c>
      <c r="E4" s="2" t="s">
        <v>2</v>
      </c>
      <c r="F4" s="2" t="s">
        <v>3</v>
      </c>
    </row>
    <row r="5" spans="1:6" ht="16.5" customHeight="1">
      <c r="A5" s="24" t="s">
        <v>36</v>
      </c>
      <c r="B5" s="25"/>
      <c r="C5" s="25"/>
      <c r="D5" s="25"/>
      <c r="E5" s="25"/>
      <c r="F5" s="26"/>
    </row>
    <row r="6" spans="1:6" ht="24">
      <c r="A6" s="6">
        <v>1</v>
      </c>
      <c r="B6" s="7" t="s">
        <v>4</v>
      </c>
      <c r="C6" s="8">
        <v>1</v>
      </c>
      <c r="D6" s="9">
        <v>2</v>
      </c>
      <c r="E6" s="9">
        <f>C6*D6</f>
        <v>2</v>
      </c>
      <c r="F6" s="17">
        <f>E6*608</f>
        <v>1216</v>
      </c>
    </row>
    <row r="7" spans="1:6" ht="15" customHeight="1">
      <c r="A7" s="6">
        <v>2</v>
      </c>
      <c r="B7" s="7" t="s">
        <v>44</v>
      </c>
      <c r="C7" s="8">
        <v>1</v>
      </c>
      <c r="D7" s="9">
        <v>3</v>
      </c>
      <c r="E7" s="9">
        <f aca="true" t="shared" si="0" ref="E7:E14">C7*D7</f>
        <v>3</v>
      </c>
      <c r="F7" s="17">
        <f aca="true" t="shared" si="1" ref="F7:F14">E7*608</f>
        <v>1824</v>
      </c>
    </row>
    <row r="8" spans="1:6" ht="12.75">
      <c r="A8" s="15">
        <v>3</v>
      </c>
      <c r="B8" s="16" t="s">
        <v>34</v>
      </c>
      <c r="C8" s="18">
        <v>0.5</v>
      </c>
      <c r="D8" s="18">
        <v>2</v>
      </c>
      <c r="E8" s="9">
        <f t="shared" si="0"/>
        <v>1</v>
      </c>
      <c r="F8" s="17">
        <f t="shared" si="1"/>
        <v>608</v>
      </c>
    </row>
    <row r="9" spans="1:6" ht="15" customHeight="1">
      <c r="A9" s="6">
        <v>4</v>
      </c>
      <c r="B9" s="7" t="s">
        <v>18</v>
      </c>
      <c r="C9" s="8">
        <v>1</v>
      </c>
      <c r="D9" s="9">
        <v>1</v>
      </c>
      <c r="E9" s="9">
        <f t="shared" si="0"/>
        <v>1</v>
      </c>
      <c r="F9" s="17">
        <f t="shared" si="1"/>
        <v>608</v>
      </c>
    </row>
    <row r="10" spans="1:6" ht="15.75" customHeight="1">
      <c r="A10" s="6">
        <v>5</v>
      </c>
      <c r="B10" s="7" t="s">
        <v>9</v>
      </c>
      <c r="C10" s="8">
        <v>0.5</v>
      </c>
      <c r="D10" s="9">
        <v>1</v>
      </c>
      <c r="E10" s="9">
        <f t="shared" si="0"/>
        <v>0.5</v>
      </c>
      <c r="F10" s="17">
        <f t="shared" si="1"/>
        <v>304</v>
      </c>
    </row>
    <row r="11" spans="1:6" ht="24.75" customHeight="1">
      <c r="A11" s="6">
        <v>6</v>
      </c>
      <c r="B11" s="7" t="s">
        <v>10</v>
      </c>
      <c r="C11" s="8">
        <v>1</v>
      </c>
      <c r="D11" s="9">
        <v>3</v>
      </c>
      <c r="E11" s="9">
        <f t="shared" si="0"/>
        <v>3</v>
      </c>
      <c r="F11" s="17">
        <f t="shared" si="1"/>
        <v>1824</v>
      </c>
    </row>
    <row r="12" spans="1:6" ht="15.75" customHeight="1">
      <c r="A12" s="6">
        <v>7</v>
      </c>
      <c r="B12" s="7" t="s">
        <v>11</v>
      </c>
      <c r="C12" s="8">
        <v>1.5</v>
      </c>
      <c r="D12" s="9">
        <v>2</v>
      </c>
      <c r="E12" s="9">
        <f t="shared" si="0"/>
        <v>3</v>
      </c>
      <c r="F12" s="17">
        <f t="shared" si="1"/>
        <v>1824</v>
      </c>
    </row>
    <row r="13" spans="1:6" ht="15.75" customHeight="1">
      <c r="A13" s="6">
        <v>8</v>
      </c>
      <c r="B13" s="7" t="s">
        <v>5</v>
      </c>
      <c r="C13" s="8">
        <v>0.5</v>
      </c>
      <c r="D13" s="9">
        <v>3</v>
      </c>
      <c r="E13" s="9">
        <f t="shared" si="0"/>
        <v>1.5</v>
      </c>
      <c r="F13" s="17">
        <f t="shared" si="1"/>
        <v>912</v>
      </c>
    </row>
    <row r="14" spans="1:6" ht="12.75">
      <c r="A14" s="6">
        <v>9</v>
      </c>
      <c r="B14" s="7" t="s">
        <v>35</v>
      </c>
      <c r="C14" s="8">
        <v>0.5</v>
      </c>
      <c r="D14" s="9">
        <v>2</v>
      </c>
      <c r="E14" s="9">
        <f t="shared" si="0"/>
        <v>1</v>
      </c>
      <c r="F14" s="17">
        <f t="shared" si="1"/>
        <v>608</v>
      </c>
    </row>
    <row r="15" spans="1:6" ht="12.75">
      <c r="A15" s="15">
        <v>10</v>
      </c>
      <c r="B15" s="15" t="s">
        <v>33</v>
      </c>
      <c r="C15" s="15"/>
      <c r="D15" s="15"/>
      <c r="E15" s="15"/>
      <c r="F15" s="18">
        <f>0.993*SUM(F6:F14)</f>
        <v>9659.904</v>
      </c>
    </row>
    <row r="16" spans="1:6" ht="12.75">
      <c r="A16" s="27" t="s">
        <v>14</v>
      </c>
      <c r="B16" s="27"/>
      <c r="C16" s="27"/>
      <c r="D16" s="27"/>
      <c r="E16" s="27"/>
      <c r="F16" s="19">
        <f>SUM(F6:F15)</f>
        <v>19387.904000000002</v>
      </c>
    </row>
    <row r="17" spans="1:6" ht="12.75">
      <c r="A17" s="24" t="s">
        <v>37</v>
      </c>
      <c r="B17" s="25"/>
      <c r="C17" s="25"/>
      <c r="D17" s="25"/>
      <c r="E17" s="25"/>
      <c r="F17" s="26"/>
    </row>
    <row r="18" spans="1:6" ht="24">
      <c r="A18" s="6">
        <v>1</v>
      </c>
      <c r="B18" s="7" t="s">
        <v>4</v>
      </c>
      <c r="C18" s="8">
        <v>1</v>
      </c>
      <c r="D18" s="9">
        <v>2</v>
      </c>
      <c r="E18" s="9">
        <f>C18*D18</f>
        <v>2</v>
      </c>
      <c r="F18" s="17">
        <f>E18*608</f>
        <v>1216</v>
      </c>
    </row>
    <row r="19" spans="1:6" ht="12.75">
      <c r="A19" s="6">
        <v>2</v>
      </c>
      <c r="B19" s="7" t="s">
        <v>45</v>
      </c>
      <c r="C19" s="8">
        <v>1</v>
      </c>
      <c r="D19" s="9">
        <v>3</v>
      </c>
      <c r="E19" s="9">
        <f aca="true" t="shared" si="2" ref="E19:E26">C19*D19</f>
        <v>3</v>
      </c>
      <c r="F19" s="17">
        <f aca="true" t="shared" si="3" ref="F19:F26">E19*608</f>
        <v>1824</v>
      </c>
    </row>
    <row r="20" spans="1:6" ht="12.75">
      <c r="A20" s="15">
        <v>3</v>
      </c>
      <c r="B20" s="16" t="s">
        <v>38</v>
      </c>
      <c r="C20" s="18">
        <v>0.5</v>
      </c>
      <c r="D20" s="18">
        <v>2</v>
      </c>
      <c r="E20" s="9">
        <f t="shared" si="2"/>
        <v>1</v>
      </c>
      <c r="F20" s="17">
        <f t="shared" si="3"/>
        <v>608</v>
      </c>
    </row>
    <row r="21" spans="1:6" ht="13.5" customHeight="1">
      <c r="A21" s="6">
        <v>4</v>
      </c>
      <c r="B21" s="7" t="s">
        <v>18</v>
      </c>
      <c r="C21" s="8">
        <v>1</v>
      </c>
      <c r="D21" s="9">
        <v>1</v>
      </c>
      <c r="E21" s="9">
        <f t="shared" si="2"/>
        <v>1</v>
      </c>
      <c r="F21" s="17">
        <f t="shared" si="3"/>
        <v>608</v>
      </c>
    </row>
    <row r="22" spans="1:8" ht="15.75" customHeight="1">
      <c r="A22" s="6">
        <v>5</v>
      </c>
      <c r="B22" s="7" t="s">
        <v>9</v>
      </c>
      <c r="C22" s="8">
        <v>0.5</v>
      </c>
      <c r="D22" s="9">
        <v>1</v>
      </c>
      <c r="E22" s="9">
        <f t="shared" si="2"/>
        <v>0.5</v>
      </c>
      <c r="F22" s="17">
        <f t="shared" si="3"/>
        <v>304</v>
      </c>
      <c r="G22" s="10"/>
      <c r="H22" s="10"/>
    </row>
    <row r="23" spans="1:8" ht="24" customHeight="1">
      <c r="A23" s="6">
        <v>6</v>
      </c>
      <c r="B23" s="7" t="s">
        <v>10</v>
      </c>
      <c r="C23" s="8">
        <v>1</v>
      </c>
      <c r="D23" s="9">
        <v>3</v>
      </c>
      <c r="E23" s="9">
        <f t="shared" si="2"/>
        <v>3</v>
      </c>
      <c r="F23" s="17">
        <f t="shared" si="3"/>
        <v>1824</v>
      </c>
      <c r="G23" s="10"/>
      <c r="H23" s="10"/>
    </row>
    <row r="24" spans="1:8" ht="12.75">
      <c r="A24" s="6">
        <v>7</v>
      </c>
      <c r="B24" s="7" t="s">
        <v>11</v>
      </c>
      <c r="C24" s="8">
        <v>2</v>
      </c>
      <c r="D24" s="9">
        <v>2</v>
      </c>
      <c r="E24" s="9">
        <f t="shared" si="2"/>
        <v>4</v>
      </c>
      <c r="F24" s="17">
        <f t="shared" si="3"/>
        <v>2432</v>
      </c>
      <c r="G24" s="10"/>
      <c r="H24" s="10"/>
    </row>
    <row r="25" spans="1:8" ht="12.75">
      <c r="A25" s="6">
        <v>8</v>
      </c>
      <c r="B25" s="7" t="s">
        <v>5</v>
      </c>
      <c r="C25" s="8">
        <v>1</v>
      </c>
      <c r="D25" s="9">
        <v>3</v>
      </c>
      <c r="E25" s="9">
        <f t="shared" si="2"/>
        <v>3</v>
      </c>
      <c r="F25" s="17">
        <f t="shared" si="3"/>
        <v>1824</v>
      </c>
      <c r="G25" s="10"/>
      <c r="H25" s="10"/>
    </row>
    <row r="26" spans="1:8" ht="15.75" customHeight="1">
      <c r="A26" s="6">
        <v>9</v>
      </c>
      <c r="B26" s="7" t="s">
        <v>35</v>
      </c>
      <c r="C26" s="8">
        <v>0.5</v>
      </c>
      <c r="D26" s="9">
        <v>2</v>
      </c>
      <c r="E26" s="9">
        <f t="shared" si="2"/>
        <v>1</v>
      </c>
      <c r="F26" s="17">
        <f t="shared" si="3"/>
        <v>608</v>
      </c>
      <c r="G26" s="10"/>
      <c r="H26" s="10"/>
    </row>
    <row r="27" spans="1:8" ht="12.75">
      <c r="A27" s="15">
        <v>10</v>
      </c>
      <c r="B27" s="15" t="s">
        <v>33</v>
      </c>
      <c r="C27" s="15"/>
      <c r="D27" s="15"/>
      <c r="E27" s="15"/>
      <c r="F27" s="18">
        <f>0.993*SUM(F18:F26)</f>
        <v>11169.264</v>
      </c>
      <c r="G27" s="10"/>
      <c r="H27" s="10"/>
    </row>
    <row r="28" spans="1:8" ht="12.75" customHeight="1">
      <c r="A28" s="27" t="s">
        <v>14</v>
      </c>
      <c r="B28" s="27"/>
      <c r="C28" s="27"/>
      <c r="D28" s="27"/>
      <c r="E28" s="27"/>
      <c r="F28" s="19">
        <f>SUM(F18:F27)</f>
        <v>22417.264</v>
      </c>
      <c r="G28" s="10"/>
      <c r="H28" s="10"/>
    </row>
    <row r="29" spans="1:8" ht="13.5" customHeight="1">
      <c r="A29" s="24" t="s">
        <v>39</v>
      </c>
      <c r="B29" s="25"/>
      <c r="C29" s="25"/>
      <c r="D29" s="25"/>
      <c r="E29" s="25"/>
      <c r="F29" s="26"/>
      <c r="G29" s="10"/>
      <c r="H29" s="10"/>
    </row>
    <row r="30" spans="1:8" ht="24">
      <c r="A30" s="6">
        <v>1</v>
      </c>
      <c r="B30" s="7" t="s">
        <v>4</v>
      </c>
      <c r="C30" s="8">
        <v>1</v>
      </c>
      <c r="D30" s="9">
        <v>2</v>
      </c>
      <c r="E30" s="9">
        <f>C30*D30</f>
        <v>2</v>
      </c>
      <c r="F30" s="17">
        <f>E30*608</f>
        <v>1216</v>
      </c>
      <c r="G30" s="10"/>
      <c r="H30" s="10"/>
    </row>
    <row r="31" spans="1:8" ht="25.5" customHeight="1">
      <c r="A31" s="6">
        <v>2</v>
      </c>
      <c r="B31" s="1" t="s">
        <v>43</v>
      </c>
      <c r="C31" s="8">
        <v>1</v>
      </c>
      <c r="D31" s="9">
        <v>3</v>
      </c>
      <c r="E31" s="9">
        <f aca="true" t="shared" si="4" ref="E31:E37">C31*D31</f>
        <v>3</v>
      </c>
      <c r="F31" s="17">
        <f aca="true" t="shared" si="5" ref="F31:F37">E31*608</f>
        <v>1824</v>
      </c>
      <c r="G31" s="10"/>
      <c r="H31" s="10"/>
    </row>
    <row r="32" spans="1:8" ht="12.75">
      <c r="A32" s="15">
        <v>3</v>
      </c>
      <c r="B32" s="7" t="s">
        <v>40</v>
      </c>
      <c r="C32" s="18">
        <v>1</v>
      </c>
      <c r="D32" s="18">
        <v>2</v>
      </c>
      <c r="E32" s="9">
        <f t="shared" si="4"/>
        <v>2</v>
      </c>
      <c r="F32" s="17">
        <f t="shared" si="5"/>
        <v>1216</v>
      </c>
      <c r="G32" s="10"/>
      <c r="H32" s="10"/>
    </row>
    <row r="33" spans="1:8" ht="12.75" customHeight="1">
      <c r="A33" s="6">
        <v>4</v>
      </c>
      <c r="B33" s="16" t="s">
        <v>41</v>
      </c>
      <c r="C33" s="8">
        <v>2</v>
      </c>
      <c r="D33" s="9">
        <v>3</v>
      </c>
      <c r="E33" s="9">
        <f t="shared" si="4"/>
        <v>6</v>
      </c>
      <c r="F33" s="17">
        <f t="shared" si="5"/>
        <v>3648</v>
      </c>
      <c r="G33" s="10"/>
      <c r="H33" s="10"/>
    </row>
    <row r="34" spans="1:8" ht="12.75">
      <c r="A34" s="6">
        <v>5</v>
      </c>
      <c r="B34" s="7" t="s">
        <v>42</v>
      </c>
      <c r="C34" s="8">
        <v>1</v>
      </c>
      <c r="D34" s="9">
        <v>2</v>
      </c>
      <c r="E34" s="9">
        <f t="shared" si="4"/>
        <v>2</v>
      </c>
      <c r="F34" s="17">
        <f t="shared" si="5"/>
        <v>1216</v>
      </c>
      <c r="G34" s="10"/>
      <c r="H34" s="10"/>
    </row>
    <row r="35" spans="1:8" ht="24">
      <c r="A35" s="6">
        <v>6</v>
      </c>
      <c r="B35" s="7" t="s">
        <v>47</v>
      </c>
      <c r="C35" s="8">
        <v>1</v>
      </c>
      <c r="D35" s="9">
        <v>2</v>
      </c>
      <c r="E35" s="9">
        <f t="shared" si="4"/>
        <v>2</v>
      </c>
      <c r="F35" s="17">
        <f t="shared" si="5"/>
        <v>1216</v>
      </c>
      <c r="G35" s="10"/>
      <c r="H35" s="10"/>
    </row>
    <row r="36" spans="1:8" ht="24">
      <c r="A36" s="6">
        <v>7</v>
      </c>
      <c r="B36" s="7" t="s">
        <v>46</v>
      </c>
      <c r="C36" s="8">
        <v>1</v>
      </c>
      <c r="D36" s="9">
        <v>1</v>
      </c>
      <c r="E36" s="9">
        <f t="shared" si="4"/>
        <v>1</v>
      </c>
      <c r="F36" s="17">
        <f t="shared" si="5"/>
        <v>608</v>
      </c>
      <c r="G36" s="10"/>
      <c r="H36" s="10"/>
    </row>
    <row r="37" spans="1:8" ht="12.75">
      <c r="A37" s="6">
        <v>8</v>
      </c>
      <c r="B37" s="7" t="s">
        <v>6</v>
      </c>
      <c r="C37" s="8">
        <v>0.5</v>
      </c>
      <c r="D37" s="9">
        <v>2</v>
      </c>
      <c r="E37" s="9">
        <f t="shared" si="4"/>
        <v>1</v>
      </c>
      <c r="F37" s="17">
        <f t="shared" si="5"/>
        <v>608</v>
      </c>
      <c r="G37" s="10"/>
      <c r="H37" s="10"/>
    </row>
    <row r="38" spans="1:6" ht="12.75">
      <c r="A38" s="15">
        <v>9</v>
      </c>
      <c r="B38" s="15" t="s">
        <v>33</v>
      </c>
      <c r="C38" s="15"/>
      <c r="D38" s="15"/>
      <c r="E38" s="15"/>
      <c r="F38" s="18">
        <f>0.993*SUM(F30:F37)</f>
        <v>11471.136</v>
      </c>
    </row>
    <row r="39" spans="1:6" ht="12.75">
      <c r="A39" s="27" t="s">
        <v>14</v>
      </c>
      <c r="B39" s="27"/>
      <c r="C39" s="27"/>
      <c r="D39" s="27"/>
      <c r="E39" s="27"/>
      <c r="F39" s="19">
        <f>SUM(F30:F38)</f>
        <v>23023.136</v>
      </c>
    </row>
    <row r="40" spans="1:6" ht="12.75">
      <c r="A40" s="10"/>
      <c r="B40" s="21"/>
      <c r="C40" s="13"/>
      <c r="D40" s="14"/>
      <c r="E40" s="14"/>
      <c r="F40" s="20"/>
    </row>
    <row r="41" spans="1:6" ht="12.75">
      <c r="A41" s="11"/>
      <c r="B41" s="12"/>
      <c r="C41" s="13"/>
      <c r="D41" s="14"/>
      <c r="E41" s="14"/>
      <c r="F41" s="20"/>
    </row>
    <row r="42" spans="1:6" ht="12.75">
      <c r="A42" s="10"/>
      <c r="B42" s="10"/>
      <c r="C42" s="10"/>
      <c r="D42" s="10"/>
      <c r="E42" s="10"/>
      <c r="F42" s="22"/>
    </row>
    <row r="43" spans="1:6" ht="12.75">
      <c r="A43" s="30"/>
      <c r="B43" s="30"/>
      <c r="C43" s="30"/>
      <c r="D43" s="30"/>
      <c r="E43" s="30"/>
      <c r="F43" s="23"/>
    </row>
    <row r="44" spans="1:6" ht="24.75" customHeight="1">
      <c r="A44" s="29"/>
      <c r="B44" s="29"/>
      <c r="C44" s="29"/>
      <c r="D44" s="29"/>
      <c r="E44" s="29"/>
      <c r="F44" s="29"/>
    </row>
    <row r="45" spans="1:6" ht="12.75">
      <c r="A45" s="11"/>
      <c r="B45" s="12"/>
      <c r="C45" s="13"/>
      <c r="D45" s="14"/>
      <c r="E45" s="14"/>
      <c r="F45" s="20"/>
    </row>
    <row r="46" spans="1:6" ht="12.75">
      <c r="A46" s="11"/>
      <c r="B46" s="12"/>
      <c r="C46" s="13"/>
      <c r="D46" s="14"/>
      <c r="E46" s="14"/>
      <c r="F46" s="20"/>
    </row>
    <row r="47" spans="1:6" ht="12.75">
      <c r="A47" s="10"/>
      <c r="B47" s="21"/>
      <c r="C47" s="13"/>
      <c r="D47" s="14"/>
      <c r="E47" s="14"/>
      <c r="F47" s="20"/>
    </row>
    <row r="48" spans="1:6" ht="12.75">
      <c r="A48" s="11"/>
      <c r="B48" s="12"/>
      <c r="C48" s="13"/>
      <c r="D48" s="14"/>
      <c r="E48" s="14"/>
      <c r="F48" s="20"/>
    </row>
    <row r="49" spans="1:6" ht="12.75">
      <c r="A49" s="10"/>
      <c r="B49" s="10"/>
      <c r="C49" s="10"/>
      <c r="D49" s="10"/>
      <c r="E49" s="10"/>
      <c r="F49" s="22"/>
    </row>
    <row r="50" spans="1:6" ht="12.75">
      <c r="A50" s="30"/>
      <c r="B50" s="30"/>
      <c r="C50" s="30"/>
      <c r="D50" s="30"/>
      <c r="E50" s="30"/>
      <c r="F50" s="23"/>
    </row>
    <row r="51" spans="1:6" ht="25.5" customHeight="1">
      <c r="A51" s="29"/>
      <c r="B51" s="29"/>
      <c r="C51" s="29"/>
      <c r="D51" s="29"/>
      <c r="E51" s="29"/>
      <c r="F51" s="29"/>
    </row>
    <row r="52" spans="1:6" ht="12.75">
      <c r="A52" s="11"/>
      <c r="B52" s="12"/>
      <c r="C52" s="13"/>
      <c r="D52" s="14"/>
      <c r="E52" s="14"/>
      <c r="F52" s="20"/>
    </row>
    <row r="53" spans="1:6" ht="12.75">
      <c r="A53" s="11"/>
      <c r="B53" s="12"/>
      <c r="C53" s="13"/>
      <c r="D53" s="14"/>
      <c r="E53" s="14"/>
      <c r="F53" s="20"/>
    </row>
    <row r="54" spans="1:6" ht="12.75">
      <c r="A54" s="10"/>
      <c r="B54" s="21"/>
      <c r="C54" s="13"/>
      <c r="D54" s="14"/>
      <c r="E54" s="14"/>
      <c r="F54" s="20"/>
    </row>
    <row r="55" spans="1:6" ht="12.75">
      <c r="A55" s="11"/>
      <c r="B55" s="12"/>
      <c r="C55" s="13"/>
      <c r="D55" s="14"/>
      <c r="E55" s="14"/>
      <c r="F55" s="20"/>
    </row>
    <row r="56" spans="1:6" ht="12.75">
      <c r="A56" s="10"/>
      <c r="B56" s="10"/>
      <c r="C56" s="10"/>
      <c r="D56" s="10"/>
      <c r="E56" s="10"/>
      <c r="F56" s="22"/>
    </row>
    <row r="57" spans="1:6" ht="12.75">
      <c r="A57" s="30"/>
      <c r="B57" s="30"/>
      <c r="C57" s="30"/>
      <c r="D57" s="30"/>
      <c r="E57" s="30"/>
      <c r="F57" s="23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</sheetData>
  <sheetProtection/>
  <mergeCells count="13">
    <mergeCell ref="A57:E57"/>
    <mergeCell ref="A28:E28"/>
    <mergeCell ref="A29:F29"/>
    <mergeCell ref="A39:E39"/>
    <mergeCell ref="A43:E43"/>
    <mergeCell ref="A44:F44"/>
    <mergeCell ref="A50:E50"/>
    <mergeCell ref="A5:F5"/>
    <mergeCell ref="A16:E16"/>
    <mergeCell ref="A17:F17"/>
    <mergeCell ref="A1:F1"/>
    <mergeCell ref="A2:F2"/>
    <mergeCell ref="A51:F51"/>
  </mergeCells>
  <printOptions/>
  <pageMargins left="0.7874015748031497" right="0.1968503937007874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.875" style="0" customWidth="1"/>
    <col min="2" max="2" width="41.125" style="0" customWidth="1"/>
    <col min="3" max="3" width="12.625" style="0" customWidth="1"/>
    <col min="4" max="4" width="10.375" style="0" customWidth="1"/>
    <col min="6" max="6" width="11.375" style="0" customWidth="1"/>
  </cols>
  <sheetData>
    <row r="1" spans="4:6" ht="12.75">
      <c r="D1" s="5"/>
      <c r="E1" s="5"/>
      <c r="F1" s="5"/>
    </row>
    <row r="2" spans="1:6" ht="12.75">
      <c r="A2" s="28" t="s">
        <v>16</v>
      </c>
      <c r="B2" s="28"/>
      <c r="C2" s="28"/>
      <c r="D2" s="28"/>
      <c r="E2" s="28"/>
      <c r="F2" s="28"/>
    </row>
    <row r="3" spans="1:6" ht="12.75">
      <c r="A3" s="28" t="s">
        <v>61</v>
      </c>
      <c r="B3" s="28"/>
      <c r="C3" s="28"/>
      <c r="D3" s="28"/>
      <c r="E3" s="28"/>
      <c r="F3" s="28"/>
    </row>
    <row r="4" ht="12.75" customHeight="1"/>
    <row r="5" spans="1:6" ht="63.75">
      <c r="A5" s="2" t="s">
        <v>15</v>
      </c>
      <c r="B5" s="3" t="s">
        <v>0</v>
      </c>
      <c r="C5" s="2" t="s">
        <v>17</v>
      </c>
      <c r="D5" s="2" t="s">
        <v>1</v>
      </c>
      <c r="E5" s="2" t="s">
        <v>2</v>
      </c>
      <c r="F5" s="2" t="s">
        <v>3</v>
      </c>
    </row>
    <row r="6" spans="1:6" ht="12.75">
      <c r="A6" s="24" t="s">
        <v>67</v>
      </c>
      <c r="B6" s="25"/>
      <c r="C6" s="25"/>
      <c r="D6" s="25"/>
      <c r="E6" s="25"/>
      <c r="F6" s="26"/>
    </row>
    <row r="7" spans="1:6" ht="12.75">
      <c r="A7" s="6">
        <v>1</v>
      </c>
      <c r="B7" s="7" t="s">
        <v>69</v>
      </c>
      <c r="C7" s="8">
        <v>1</v>
      </c>
      <c r="D7" s="9">
        <v>4</v>
      </c>
      <c r="E7" s="9">
        <f>C7*D7</f>
        <v>4</v>
      </c>
      <c r="F7" s="17">
        <f>E7*608</f>
        <v>2432</v>
      </c>
    </row>
    <row r="8" spans="1:6" ht="12.75">
      <c r="A8" s="6">
        <v>2</v>
      </c>
      <c r="B8" s="7" t="s">
        <v>70</v>
      </c>
      <c r="C8" s="8">
        <v>1</v>
      </c>
      <c r="D8" s="9">
        <v>2</v>
      </c>
      <c r="E8" s="9">
        <f>C8*D8</f>
        <v>2</v>
      </c>
      <c r="F8" s="17">
        <f>E8*608</f>
        <v>1216</v>
      </c>
    </row>
    <row r="9" spans="1:6" ht="24">
      <c r="A9" s="15">
        <v>3</v>
      </c>
      <c r="B9" s="16" t="s">
        <v>71</v>
      </c>
      <c r="C9" s="8">
        <v>1</v>
      </c>
      <c r="D9" s="9">
        <v>2</v>
      </c>
      <c r="E9" s="9">
        <f>C9*D9</f>
        <v>2</v>
      </c>
      <c r="F9" s="17">
        <f>E9*608</f>
        <v>1216</v>
      </c>
    </row>
    <row r="10" spans="1:6" ht="12.75">
      <c r="A10" s="15">
        <v>4</v>
      </c>
      <c r="B10" s="15" t="s">
        <v>28</v>
      </c>
      <c r="C10" s="15"/>
      <c r="D10" s="15"/>
      <c r="E10" s="15"/>
      <c r="F10" s="18">
        <f>0.825*SUM(F7:F9)</f>
        <v>4012.7999999999997</v>
      </c>
    </row>
    <row r="11" spans="1:6" ht="12.75">
      <c r="A11" s="27" t="s">
        <v>14</v>
      </c>
      <c r="B11" s="27"/>
      <c r="C11" s="27"/>
      <c r="D11" s="27"/>
      <c r="E11" s="27"/>
      <c r="F11" s="19">
        <f>SUM(F7:F10)</f>
        <v>8876.8</v>
      </c>
    </row>
    <row r="12" spans="1:6" ht="12.75">
      <c r="A12" s="24" t="s">
        <v>68</v>
      </c>
      <c r="B12" s="25"/>
      <c r="C12" s="25"/>
      <c r="D12" s="25"/>
      <c r="E12" s="25"/>
      <c r="F12" s="26"/>
    </row>
    <row r="13" spans="1:6" ht="12.75">
      <c r="A13" s="6">
        <v>1</v>
      </c>
      <c r="B13" s="7" t="s">
        <v>64</v>
      </c>
      <c r="C13" s="8">
        <v>1</v>
      </c>
      <c r="D13" s="9">
        <v>1</v>
      </c>
      <c r="E13" s="9">
        <f>C13*D13</f>
        <v>1</v>
      </c>
      <c r="F13" s="17">
        <f>E13*608</f>
        <v>608</v>
      </c>
    </row>
    <row r="14" spans="1:6" ht="12.75">
      <c r="A14" s="6">
        <v>2</v>
      </c>
      <c r="B14" s="7" t="s">
        <v>65</v>
      </c>
      <c r="C14" s="8">
        <v>1</v>
      </c>
      <c r="D14" s="9">
        <v>1</v>
      </c>
      <c r="E14" s="9">
        <f>C14*D14</f>
        <v>1</v>
      </c>
      <c r="F14" s="17">
        <f>E14*608</f>
        <v>608</v>
      </c>
    </row>
    <row r="15" spans="1:8" ht="15.75" customHeight="1">
      <c r="A15" s="15">
        <v>3</v>
      </c>
      <c r="B15" s="16" t="s">
        <v>66</v>
      </c>
      <c r="C15" s="8">
        <v>8</v>
      </c>
      <c r="D15" s="9">
        <v>1</v>
      </c>
      <c r="E15" s="9">
        <f>C15*D15</f>
        <v>8</v>
      </c>
      <c r="F15" s="17">
        <f>E15*608</f>
        <v>4864</v>
      </c>
      <c r="G15" s="10"/>
      <c r="H15" s="10"/>
    </row>
    <row r="16" spans="1:8" ht="17.25" customHeight="1">
      <c r="A16" s="15">
        <v>4</v>
      </c>
      <c r="B16" s="15" t="s">
        <v>28</v>
      </c>
      <c r="C16" s="15"/>
      <c r="D16" s="15"/>
      <c r="E16" s="15"/>
      <c r="F16" s="18">
        <f>0.825*SUM(F13:F15)</f>
        <v>5016</v>
      </c>
      <c r="G16" s="10"/>
      <c r="H16" s="10"/>
    </row>
    <row r="17" spans="1:8" ht="12.75">
      <c r="A17" s="27" t="s">
        <v>14</v>
      </c>
      <c r="B17" s="27"/>
      <c r="C17" s="27"/>
      <c r="D17" s="27"/>
      <c r="E17" s="27"/>
      <c r="F17" s="19">
        <f>SUM(F13:F16)</f>
        <v>11096</v>
      </c>
      <c r="G17" s="10"/>
      <c r="H17" s="10"/>
    </row>
    <row r="18" spans="1:8" ht="12.75">
      <c r="A18" s="24" t="s">
        <v>75</v>
      </c>
      <c r="B18" s="25"/>
      <c r="C18" s="25"/>
      <c r="D18" s="25"/>
      <c r="E18" s="25"/>
      <c r="F18" s="26"/>
      <c r="G18" s="10"/>
      <c r="H18" s="10"/>
    </row>
    <row r="19" spans="1:8" ht="24.75" customHeight="1">
      <c r="A19" s="6">
        <v>1</v>
      </c>
      <c r="B19" s="7" t="s">
        <v>72</v>
      </c>
      <c r="C19" s="8">
        <v>2</v>
      </c>
      <c r="D19" s="9">
        <v>1</v>
      </c>
      <c r="E19" s="9">
        <f>C19*D19</f>
        <v>2</v>
      </c>
      <c r="F19" s="17">
        <f>E19*608</f>
        <v>1216</v>
      </c>
      <c r="G19" s="10"/>
      <c r="H19" s="10"/>
    </row>
    <row r="20" spans="1:8" ht="24">
      <c r="A20" s="6">
        <v>2</v>
      </c>
      <c r="B20" s="7" t="s">
        <v>73</v>
      </c>
      <c r="C20" s="8">
        <v>2</v>
      </c>
      <c r="D20" s="9">
        <v>1</v>
      </c>
      <c r="E20" s="9">
        <f>C20*D20</f>
        <v>2</v>
      </c>
      <c r="F20" s="17">
        <f>E20*608</f>
        <v>1216</v>
      </c>
      <c r="G20" s="10"/>
      <c r="H20" s="10"/>
    </row>
    <row r="21" spans="1:8" ht="13.5" customHeight="1">
      <c r="A21" s="15">
        <v>3</v>
      </c>
      <c r="B21" s="16" t="s">
        <v>74</v>
      </c>
      <c r="C21" s="8">
        <v>0.5</v>
      </c>
      <c r="D21" s="9">
        <v>1</v>
      </c>
      <c r="E21" s="9">
        <f>C21*D21</f>
        <v>0.5</v>
      </c>
      <c r="F21" s="17">
        <f>E21*608</f>
        <v>304</v>
      </c>
      <c r="G21" s="10"/>
      <c r="H21" s="10"/>
    </row>
    <row r="22" spans="1:8" ht="12.75">
      <c r="A22" s="15">
        <v>4</v>
      </c>
      <c r="B22" s="15" t="s">
        <v>28</v>
      </c>
      <c r="C22" s="15"/>
      <c r="D22" s="15"/>
      <c r="E22" s="15"/>
      <c r="F22" s="18">
        <f>0.825*SUM(F19:F21)</f>
        <v>2257.2</v>
      </c>
      <c r="G22" s="10"/>
      <c r="H22" s="10"/>
    </row>
    <row r="23" spans="1:8" ht="15.75" customHeight="1">
      <c r="A23" s="27" t="s">
        <v>14</v>
      </c>
      <c r="B23" s="27"/>
      <c r="C23" s="27"/>
      <c r="D23" s="27"/>
      <c r="E23" s="27"/>
      <c r="F23" s="19">
        <f>SUM(F19:F22)</f>
        <v>4993.2</v>
      </c>
      <c r="G23" s="10"/>
      <c r="H23" s="10"/>
    </row>
    <row r="24" spans="1:8" ht="12.75">
      <c r="A24" s="24" t="s">
        <v>76</v>
      </c>
      <c r="B24" s="25"/>
      <c r="C24" s="25"/>
      <c r="D24" s="25"/>
      <c r="E24" s="25"/>
      <c r="F24" s="26"/>
      <c r="G24" s="10"/>
      <c r="H24" s="10"/>
    </row>
    <row r="25" spans="1:8" ht="12.75" customHeight="1">
      <c r="A25" s="6">
        <v>1</v>
      </c>
      <c r="B25" s="7" t="s">
        <v>79</v>
      </c>
      <c r="C25" s="8">
        <v>3</v>
      </c>
      <c r="D25" s="9">
        <v>2</v>
      </c>
      <c r="E25" s="9">
        <f>C25*D25</f>
        <v>6</v>
      </c>
      <c r="F25" s="17">
        <f>E25*608</f>
        <v>3648</v>
      </c>
      <c r="G25" s="10"/>
      <c r="H25" s="10"/>
    </row>
    <row r="26" spans="1:8" ht="12.75">
      <c r="A26" s="6">
        <v>2</v>
      </c>
      <c r="B26" s="7" t="s">
        <v>80</v>
      </c>
      <c r="C26" s="8">
        <v>1</v>
      </c>
      <c r="D26" s="9">
        <v>2</v>
      </c>
      <c r="E26" s="9">
        <f>C26*D26</f>
        <v>2</v>
      </c>
      <c r="F26" s="17">
        <f>E26*608</f>
        <v>1216</v>
      </c>
      <c r="G26" s="10"/>
      <c r="H26" s="10"/>
    </row>
    <row r="27" spans="1:8" ht="12.75">
      <c r="A27" s="6">
        <v>3</v>
      </c>
      <c r="B27" s="7" t="s">
        <v>81</v>
      </c>
      <c r="C27" s="8">
        <v>0.5</v>
      </c>
      <c r="D27" s="9">
        <v>2</v>
      </c>
      <c r="E27" s="9">
        <f>C27*D27</f>
        <v>1</v>
      </c>
      <c r="F27" s="17">
        <f>E27*608</f>
        <v>608</v>
      </c>
      <c r="G27" s="10"/>
      <c r="H27" s="10"/>
    </row>
    <row r="28" spans="1:8" ht="12.75">
      <c r="A28" s="15">
        <v>4</v>
      </c>
      <c r="B28" s="15" t="s">
        <v>28</v>
      </c>
      <c r="C28" s="15"/>
      <c r="D28" s="15"/>
      <c r="E28" s="15"/>
      <c r="F28" s="18">
        <f>0.825*SUM(F25:F27)</f>
        <v>4514.4</v>
      </c>
      <c r="G28" s="10"/>
      <c r="H28" s="10"/>
    </row>
    <row r="29" spans="1:6" ht="24.75" customHeight="1">
      <c r="A29" s="27" t="s">
        <v>14</v>
      </c>
      <c r="B29" s="27"/>
      <c r="C29" s="27"/>
      <c r="D29" s="27"/>
      <c r="E29" s="27"/>
      <c r="F29" s="19">
        <f>SUM(F25:F28)</f>
        <v>9986.4</v>
      </c>
    </row>
    <row r="30" spans="1:6" ht="12.75">
      <c r="A30" s="24" t="s">
        <v>77</v>
      </c>
      <c r="B30" s="25"/>
      <c r="C30" s="25"/>
      <c r="D30" s="25"/>
      <c r="E30" s="25"/>
      <c r="F30" s="26"/>
    </row>
    <row r="31" spans="1:6" ht="12.75">
      <c r="A31" s="6">
        <v>1</v>
      </c>
      <c r="B31" s="7" t="s">
        <v>79</v>
      </c>
      <c r="C31" s="8">
        <v>3</v>
      </c>
      <c r="D31" s="9">
        <v>2</v>
      </c>
      <c r="E31" s="9">
        <f>C31*D31</f>
        <v>6</v>
      </c>
      <c r="F31" s="17">
        <f>E31*608</f>
        <v>3648</v>
      </c>
    </row>
    <row r="32" spans="1:6" ht="12.75">
      <c r="A32" s="6">
        <v>2</v>
      </c>
      <c r="B32" s="7" t="s">
        <v>80</v>
      </c>
      <c r="C32" s="8">
        <v>1</v>
      </c>
      <c r="D32" s="9">
        <v>2</v>
      </c>
      <c r="E32" s="9">
        <f>C32*D32</f>
        <v>2</v>
      </c>
      <c r="F32" s="17">
        <f>E32*608</f>
        <v>1216</v>
      </c>
    </row>
    <row r="33" spans="1:6" ht="12.75">
      <c r="A33" s="15">
        <v>3</v>
      </c>
      <c r="B33" s="7" t="s">
        <v>81</v>
      </c>
      <c r="C33" s="8">
        <v>0.5</v>
      </c>
      <c r="D33" s="9">
        <v>2</v>
      </c>
      <c r="E33" s="9">
        <f>C33*D33</f>
        <v>1</v>
      </c>
      <c r="F33" s="17">
        <f>E33*608</f>
        <v>608</v>
      </c>
    </row>
    <row r="34" spans="1:6" ht="12.75">
      <c r="A34" s="15">
        <v>4</v>
      </c>
      <c r="B34" s="15" t="s">
        <v>28</v>
      </c>
      <c r="C34" s="15"/>
      <c r="D34" s="15"/>
      <c r="E34" s="15"/>
      <c r="F34" s="18">
        <f>0.825*SUM(F31:F33)</f>
        <v>4514.4</v>
      </c>
    </row>
    <row r="35" spans="1:6" ht="24.75" customHeight="1">
      <c r="A35" s="27" t="s">
        <v>14</v>
      </c>
      <c r="B35" s="27"/>
      <c r="C35" s="27"/>
      <c r="D35" s="27"/>
      <c r="E35" s="27"/>
      <c r="F35" s="19">
        <f>SUM(F31:F34)</f>
        <v>9986.4</v>
      </c>
    </row>
    <row r="36" spans="1:6" ht="12.75">
      <c r="A36" s="24" t="s">
        <v>78</v>
      </c>
      <c r="B36" s="25"/>
      <c r="C36" s="25"/>
      <c r="D36" s="25"/>
      <c r="E36" s="25"/>
      <c r="F36" s="26"/>
    </row>
    <row r="37" spans="1:6" ht="12.75">
      <c r="A37" s="6">
        <v>1</v>
      </c>
      <c r="B37" s="7" t="s">
        <v>79</v>
      </c>
      <c r="C37" s="8">
        <v>4</v>
      </c>
      <c r="D37" s="9">
        <v>2</v>
      </c>
      <c r="E37" s="9">
        <f>C37*D37</f>
        <v>8</v>
      </c>
      <c r="F37" s="17">
        <f>E37*608</f>
        <v>4864</v>
      </c>
    </row>
    <row r="38" spans="1:6" ht="12.75">
      <c r="A38" s="6">
        <v>2</v>
      </c>
      <c r="B38" s="7" t="s">
        <v>80</v>
      </c>
      <c r="C38" s="8">
        <v>1</v>
      </c>
      <c r="D38" s="9">
        <v>2</v>
      </c>
      <c r="E38" s="9">
        <f>C38*D38</f>
        <v>2</v>
      </c>
      <c r="F38" s="17">
        <f>E38*608</f>
        <v>1216</v>
      </c>
    </row>
    <row r="39" spans="1:6" ht="12.75">
      <c r="A39" s="15">
        <v>3</v>
      </c>
      <c r="B39" s="7" t="s">
        <v>81</v>
      </c>
      <c r="C39" s="8">
        <v>1</v>
      </c>
      <c r="D39" s="9">
        <v>2</v>
      </c>
      <c r="E39" s="9">
        <f>C39*D39</f>
        <v>2</v>
      </c>
      <c r="F39" s="17">
        <f>E39*608</f>
        <v>1216</v>
      </c>
    </row>
    <row r="40" spans="1:6" ht="12.75">
      <c r="A40" s="15">
        <v>4</v>
      </c>
      <c r="B40" s="15" t="s">
        <v>28</v>
      </c>
      <c r="C40" s="15"/>
      <c r="D40" s="15"/>
      <c r="E40" s="15"/>
      <c r="F40" s="18">
        <f>0.825*SUM(F37:F39)</f>
        <v>6019.2</v>
      </c>
    </row>
    <row r="41" spans="1:6" ht="25.5" customHeight="1">
      <c r="A41" s="27" t="s">
        <v>14</v>
      </c>
      <c r="B41" s="27"/>
      <c r="C41" s="27"/>
      <c r="D41" s="27"/>
      <c r="E41" s="27"/>
      <c r="F41" s="19">
        <f>SUM(F37:F40)</f>
        <v>13315.2</v>
      </c>
    </row>
    <row r="42" spans="1:6" ht="12.75">
      <c r="A42" s="24" t="s">
        <v>54</v>
      </c>
      <c r="B42" s="25"/>
      <c r="C42" s="25"/>
      <c r="D42" s="25"/>
      <c r="E42" s="25"/>
      <c r="F42" s="26"/>
    </row>
    <row r="43" spans="1:6" ht="12.75">
      <c r="A43" s="6">
        <v>1</v>
      </c>
      <c r="B43" s="7" t="s">
        <v>79</v>
      </c>
      <c r="C43" s="8">
        <v>4</v>
      </c>
      <c r="D43" s="9">
        <v>3</v>
      </c>
      <c r="E43" s="9">
        <f>C43*D43</f>
        <v>12</v>
      </c>
      <c r="F43" s="17">
        <f>E43*608</f>
        <v>7296</v>
      </c>
    </row>
    <row r="44" spans="1:6" ht="12.75">
      <c r="A44" s="6">
        <v>2</v>
      </c>
      <c r="B44" s="7" t="s">
        <v>82</v>
      </c>
      <c r="C44" s="8">
        <v>1</v>
      </c>
      <c r="D44" s="9">
        <v>2</v>
      </c>
      <c r="E44" s="9">
        <f>C44*D44</f>
        <v>2</v>
      </c>
      <c r="F44" s="17">
        <f>E44*608</f>
        <v>1216</v>
      </c>
    </row>
    <row r="45" spans="1:6" ht="12.75">
      <c r="A45" s="15">
        <v>3</v>
      </c>
      <c r="B45" s="16" t="s">
        <v>83</v>
      </c>
      <c r="C45" s="8">
        <v>0.5</v>
      </c>
      <c r="D45" s="9">
        <v>2</v>
      </c>
      <c r="E45" s="9">
        <f>C45*D45</f>
        <v>1</v>
      </c>
      <c r="F45" s="17">
        <f>E45*608</f>
        <v>608</v>
      </c>
    </row>
    <row r="46" spans="1:6" ht="12.75">
      <c r="A46" s="15">
        <v>4</v>
      </c>
      <c r="B46" s="15" t="s">
        <v>28</v>
      </c>
      <c r="C46" s="15"/>
      <c r="D46" s="15"/>
      <c r="E46" s="15"/>
      <c r="F46" s="18">
        <f>0.825*SUM(F43:F45)</f>
        <v>7524</v>
      </c>
    </row>
    <row r="47" spans="1:6" ht="26.25" customHeight="1">
      <c r="A47" s="27" t="s">
        <v>14</v>
      </c>
      <c r="B47" s="27"/>
      <c r="C47" s="27"/>
      <c r="D47" s="27"/>
      <c r="E47" s="27"/>
      <c r="F47" s="19">
        <f>SUM(F43:F46)</f>
        <v>16644</v>
      </c>
    </row>
    <row r="48" spans="1:6" ht="12.75">
      <c r="A48" s="24" t="s">
        <v>86</v>
      </c>
      <c r="B48" s="25"/>
      <c r="C48" s="25"/>
      <c r="D48" s="25"/>
      <c r="E48" s="25"/>
      <c r="F48" s="26"/>
    </row>
    <row r="49" spans="1:6" ht="12.75">
      <c r="A49" s="6">
        <v>1</v>
      </c>
      <c r="B49" s="7" t="s">
        <v>84</v>
      </c>
      <c r="C49" s="8">
        <v>1</v>
      </c>
      <c r="D49" s="9">
        <v>2</v>
      </c>
      <c r="E49" s="9">
        <f>C49*D49</f>
        <v>2</v>
      </c>
      <c r="F49" s="17">
        <f>E49*608</f>
        <v>1216</v>
      </c>
    </row>
    <row r="50" spans="1:6" ht="12.75">
      <c r="A50" s="6">
        <v>2</v>
      </c>
      <c r="B50" s="7" t="s">
        <v>85</v>
      </c>
      <c r="C50" s="8">
        <v>1</v>
      </c>
      <c r="D50" s="9">
        <v>2</v>
      </c>
      <c r="E50" s="9">
        <f>C50*D50</f>
        <v>2</v>
      </c>
      <c r="F50" s="17">
        <f>E50*608</f>
        <v>1216</v>
      </c>
    </row>
    <row r="51" spans="1:6" ht="12.75">
      <c r="A51" s="15">
        <v>3</v>
      </c>
      <c r="B51" s="16" t="s">
        <v>87</v>
      </c>
      <c r="C51" s="8">
        <v>0.5</v>
      </c>
      <c r="D51" s="9">
        <v>2</v>
      </c>
      <c r="E51" s="9">
        <f>C51*D51</f>
        <v>1</v>
      </c>
      <c r="F51" s="17">
        <f>E51*608</f>
        <v>608</v>
      </c>
    </row>
    <row r="52" spans="1:6" ht="12.75">
      <c r="A52" s="15">
        <v>4</v>
      </c>
      <c r="B52" s="15" t="s">
        <v>28</v>
      </c>
      <c r="C52" s="15"/>
      <c r="D52" s="15"/>
      <c r="E52" s="15"/>
      <c r="F52" s="18">
        <f>0.825*SUM(F49:F51)</f>
        <v>2508</v>
      </c>
    </row>
    <row r="53" spans="1:6" ht="12.75">
      <c r="A53" s="27" t="s">
        <v>14</v>
      </c>
      <c r="B53" s="27"/>
      <c r="C53" s="27"/>
      <c r="D53" s="27"/>
      <c r="E53" s="27"/>
      <c r="F53" s="19">
        <f>SUM(F49:F52)</f>
        <v>5548</v>
      </c>
    </row>
    <row r="54" spans="1:6" ht="12.75">
      <c r="A54" s="24" t="s">
        <v>88</v>
      </c>
      <c r="B54" s="25"/>
      <c r="C54" s="25"/>
      <c r="D54" s="25"/>
      <c r="E54" s="25"/>
      <c r="F54" s="26"/>
    </row>
    <row r="55" spans="1:6" ht="12.75">
      <c r="A55" s="6">
        <v>1</v>
      </c>
      <c r="B55" s="7" t="s">
        <v>84</v>
      </c>
      <c r="C55" s="8">
        <v>2</v>
      </c>
      <c r="D55" s="9">
        <v>2</v>
      </c>
      <c r="E55" s="9">
        <f>C55*D55</f>
        <v>4</v>
      </c>
      <c r="F55" s="17">
        <f>E55*608</f>
        <v>2432</v>
      </c>
    </row>
    <row r="56" spans="1:6" ht="12.75">
      <c r="A56" s="6">
        <v>2</v>
      </c>
      <c r="B56" s="7" t="s">
        <v>85</v>
      </c>
      <c r="C56" s="8">
        <v>1.5</v>
      </c>
      <c r="D56" s="9">
        <v>2</v>
      </c>
      <c r="E56" s="9">
        <f>C56*D56</f>
        <v>3</v>
      </c>
      <c r="F56" s="17">
        <f>E56*608</f>
        <v>1824</v>
      </c>
    </row>
    <row r="57" spans="1:6" ht="12.75">
      <c r="A57" s="15">
        <v>3</v>
      </c>
      <c r="B57" s="16" t="s">
        <v>87</v>
      </c>
      <c r="C57" s="8">
        <v>1</v>
      </c>
      <c r="D57" s="9">
        <v>2</v>
      </c>
      <c r="E57" s="9">
        <f>C57*D57</f>
        <v>2</v>
      </c>
      <c r="F57" s="17">
        <f>E57*608</f>
        <v>1216</v>
      </c>
    </row>
    <row r="58" spans="1:6" ht="12.75">
      <c r="A58" s="15">
        <v>4</v>
      </c>
      <c r="B58" s="15" t="s">
        <v>28</v>
      </c>
      <c r="C58" s="15"/>
      <c r="D58" s="15"/>
      <c r="E58" s="15"/>
      <c r="F58" s="18">
        <f>0.825*SUM(F55:F57)</f>
        <v>4514.4</v>
      </c>
    </row>
    <row r="59" spans="1:6" ht="12.75">
      <c r="A59" s="27" t="s">
        <v>14</v>
      </c>
      <c r="B59" s="27"/>
      <c r="C59" s="27"/>
      <c r="D59" s="27"/>
      <c r="E59" s="27"/>
      <c r="F59" s="19">
        <f>SUM(F55:F58)</f>
        <v>9986.4</v>
      </c>
    </row>
  </sheetData>
  <sheetProtection/>
  <mergeCells count="20">
    <mergeCell ref="A2:F2"/>
    <mergeCell ref="A3:F3"/>
    <mergeCell ref="A12:F12"/>
    <mergeCell ref="A17:E17"/>
    <mergeCell ref="A18:F18"/>
    <mergeCell ref="A23:E23"/>
    <mergeCell ref="A6:F6"/>
    <mergeCell ref="A11:E11"/>
    <mergeCell ref="A24:F24"/>
    <mergeCell ref="A29:E29"/>
    <mergeCell ref="A30:F30"/>
    <mergeCell ref="A35:E35"/>
    <mergeCell ref="A36:F36"/>
    <mergeCell ref="A41:E41"/>
    <mergeCell ref="A42:F42"/>
    <mergeCell ref="A47:E47"/>
    <mergeCell ref="A48:F48"/>
    <mergeCell ref="A53:E53"/>
    <mergeCell ref="A54:F54"/>
    <mergeCell ref="A59:E59"/>
  </mergeCells>
  <printOptions/>
  <pageMargins left="0.7874015748031497" right="0.1968503937007874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2.875" style="0" customWidth="1"/>
    <col min="2" max="2" width="41.125" style="0" customWidth="1"/>
    <col min="3" max="3" width="12.625" style="0" customWidth="1"/>
    <col min="4" max="4" width="10.375" style="0" customWidth="1"/>
    <col min="6" max="6" width="11.375" style="0" customWidth="1"/>
  </cols>
  <sheetData>
    <row r="1" spans="1:6" ht="12.75">
      <c r="A1" s="28" t="s">
        <v>16</v>
      </c>
      <c r="B1" s="28"/>
      <c r="C1" s="28"/>
      <c r="D1" s="28"/>
      <c r="E1" s="28"/>
      <c r="F1" s="28"/>
    </row>
    <row r="2" spans="1:6" ht="12.75">
      <c r="A2" s="28" t="s">
        <v>63</v>
      </c>
      <c r="B2" s="28"/>
      <c r="C2" s="28"/>
      <c r="D2" s="28"/>
      <c r="E2" s="28"/>
      <c r="F2" s="28"/>
    </row>
    <row r="3" spans="1:6" ht="12.75">
      <c r="A3" s="4"/>
      <c r="B3" s="4"/>
      <c r="C3" s="4"/>
      <c r="D3" s="4"/>
      <c r="E3" s="4"/>
      <c r="F3" s="4"/>
    </row>
    <row r="4" spans="1:6" ht="55.5" customHeight="1">
      <c r="A4" s="2" t="s">
        <v>15</v>
      </c>
      <c r="B4" s="3" t="s">
        <v>0</v>
      </c>
      <c r="C4" s="2" t="s">
        <v>17</v>
      </c>
      <c r="D4" s="2" t="s">
        <v>1</v>
      </c>
      <c r="E4" s="2" t="s">
        <v>2</v>
      </c>
      <c r="F4" s="2" t="s">
        <v>3</v>
      </c>
    </row>
    <row r="5" spans="1:6" ht="16.5" customHeight="1">
      <c r="A5" s="31" t="s">
        <v>48</v>
      </c>
      <c r="B5" s="31"/>
      <c r="C5" s="31"/>
      <c r="D5" s="31"/>
      <c r="E5" s="31"/>
      <c r="F5" s="31"/>
    </row>
    <row r="6" spans="1:6" ht="12.75">
      <c r="A6" s="6">
        <v>1</v>
      </c>
      <c r="B6" s="7" t="s">
        <v>19</v>
      </c>
      <c r="C6" s="8">
        <v>0.2</v>
      </c>
      <c r="D6" s="9">
        <v>1</v>
      </c>
      <c r="E6" s="9">
        <f>C6*D6</f>
        <v>0.2</v>
      </c>
      <c r="F6" s="17">
        <f>E6*608</f>
        <v>121.60000000000001</v>
      </c>
    </row>
    <row r="7" spans="1:6" ht="12.75">
      <c r="A7" s="6">
        <v>2</v>
      </c>
      <c r="B7" s="7" t="s">
        <v>23</v>
      </c>
      <c r="C7" s="8">
        <v>0.2</v>
      </c>
      <c r="D7" s="9">
        <v>1</v>
      </c>
      <c r="E7" s="9">
        <f aca="true" t="shared" si="0" ref="E7:E13">C7*D7</f>
        <v>0.2</v>
      </c>
      <c r="F7" s="17">
        <f aca="true" t="shared" si="1" ref="F7:F13">E7*608</f>
        <v>121.60000000000001</v>
      </c>
    </row>
    <row r="8" spans="1:6" ht="12.75">
      <c r="A8" s="15">
        <v>3</v>
      </c>
      <c r="B8" s="16" t="s">
        <v>21</v>
      </c>
      <c r="C8" s="18">
        <v>0.5</v>
      </c>
      <c r="D8" s="18">
        <v>2</v>
      </c>
      <c r="E8" s="9">
        <f t="shared" si="0"/>
        <v>1</v>
      </c>
      <c r="F8" s="17">
        <f t="shared" si="1"/>
        <v>608</v>
      </c>
    </row>
    <row r="9" spans="1:6" ht="15" customHeight="1">
      <c r="A9" s="6">
        <v>4</v>
      </c>
      <c r="B9" s="7" t="s">
        <v>22</v>
      </c>
      <c r="C9" s="8">
        <v>0.5</v>
      </c>
      <c r="D9" s="9">
        <v>2</v>
      </c>
      <c r="E9" s="9">
        <f t="shared" si="0"/>
        <v>1</v>
      </c>
      <c r="F9" s="17">
        <f t="shared" si="1"/>
        <v>608</v>
      </c>
    </row>
    <row r="10" spans="1:6" ht="15.75" customHeight="1">
      <c r="A10" s="6">
        <v>5</v>
      </c>
      <c r="B10" s="7" t="s">
        <v>7</v>
      </c>
      <c r="C10" s="8">
        <v>0.5</v>
      </c>
      <c r="D10" s="9">
        <v>3</v>
      </c>
      <c r="E10" s="9">
        <f t="shared" si="0"/>
        <v>1.5</v>
      </c>
      <c r="F10" s="17">
        <f t="shared" si="1"/>
        <v>912</v>
      </c>
    </row>
    <row r="11" spans="1:6" ht="12.75">
      <c r="A11" s="6">
        <v>6</v>
      </c>
      <c r="B11" s="7" t="s">
        <v>8</v>
      </c>
      <c r="C11" s="8">
        <v>0.5</v>
      </c>
      <c r="D11" s="9">
        <v>3</v>
      </c>
      <c r="E11" s="9">
        <f t="shared" si="0"/>
        <v>1.5</v>
      </c>
      <c r="F11" s="17">
        <f t="shared" si="1"/>
        <v>912</v>
      </c>
    </row>
    <row r="12" spans="1:6" ht="12.75">
      <c r="A12" s="6">
        <v>7</v>
      </c>
      <c r="B12" s="7" t="s">
        <v>13</v>
      </c>
      <c r="C12" s="8">
        <v>0.2</v>
      </c>
      <c r="D12" s="9">
        <v>1</v>
      </c>
      <c r="E12" s="9">
        <f t="shared" si="0"/>
        <v>0.2</v>
      </c>
      <c r="F12" s="17">
        <f t="shared" si="1"/>
        <v>121.60000000000001</v>
      </c>
    </row>
    <row r="13" spans="1:6" ht="13.5" customHeight="1">
      <c r="A13" s="6">
        <v>8</v>
      </c>
      <c r="B13" s="7" t="s">
        <v>12</v>
      </c>
      <c r="C13" s="8">
        <v>0.5</v>
      </c>
      <c r="D13" s="9">
        <v>1</v>
      </c>
      <c r="E13" s="9">
        <f t="shared" si="0"/>
        <v>0.5</v>
      </c>
      <c r="F13" s="17">
        <f t="shared" si="1"/>
        <v>304</v>
      </c>
    </row>
    <row r="14" spans="1:6" ht="15.75" customHeight="1">
      <c r="A14" s="6">
        <v>9</v>
      </c>
      <c r="B14" s="7" t="s">
        <v>20</v>
      </c>
      <c r="C14" s="8">
        <v>0.5</v>
      </c>
      <c r="D14" s="9"/>
      <c r="E14" s="9"/>
      <c r="F14" s="17">
        <v>555</v>
      </c>
    </row>
    <row r="15" spans="1:6" ht="12.75">
      <c r="A15" s="15">
        <v>11</v>
      </c>
      <c r="B15" s="15" t="s">
        <v>24</v>
      </c>
      <c r="C15" s="15"/>
      <c r="D15" s="15"/>
      <c r="E15" s="15"/>
      <c r="F15" s="18">
        <f>0.993*SUM(F6:F13)</f>
        <v>3682.8383999999996</v>
      </c>
    </row>
    <row r="16" spans="1:6" ht="12.75">
      <c r="A16" s="27" t="s">
        <v>14</v>
      </c>
      <c r="B16" s="27"/>
      <c r="C16" s="27"/>
      <c r="D16" s="27"/>
      <c r="E16" s="27"/>
      <c r="F16" s="19">
        <f>SUM(F6:F15)</f>
        <v>7946.638399999999</v>
      </c>
    </row>
    <row r="17" spans="1:6" ht="12.75">
      <c r="A17" s="31" t="s">
        <v>49</v>
      </c>
      <c r="B17" s="31"/>
      <c r="C17" s="31"/>
      <c r="D17" s="31"/>
      <c r="E17" s="31"/>
      <c r="F17" s="31"/>
    </row>
    <row r="18" spans="1:6" ht="12.75">
      <c r="A18" s="6">
        <v>1</v>
      </c>
      <c r="B18" s="7" t="s">
        <v>19</v>
      </c>
      <c r="C18" s="8">
        <v>0.5</v>
      </c>
      <c r="D18" s="9">
        <v>1</v>
      </c>
      <c r="E18" s="9">
        <f aca="true" t="shared" si="2" ref="E18:E23">C18*D18</f>
        <v>0.5</v>
      </c>
      <c r="F18" s="17">
        <f aca="true" t="shared" si="3" ref="F18:F23">E18*608</f>
        <v>304</v>
      </c>
    </row>
    <row r="19" spans="1:6" ht="12.75">
      <c r="A19" s="6">
        <v>2</v>
      </c>
      <c r="B19" s="7" t="s">
        <v>23</v>
      </c>
      <c r="C19" s="8">
        <v>0.5</v>
      </c>
      <c r="D19" s="9">
        <v>1</v>
      </c>
      <c r="E19" s="9">
        <f t="shared" si="2"/>
        <v>0.5</v>
      </c>
      <c r="F19" s="17">
        <f t="shared" si="3"/>
        <v>304</v>
      </c>
    </row>
    <row r="20" spans="1:6" ht="12.75">
      <c r="A20" s="6">
        <v>3</v>
      </c>
      <c r="B20" s="16" t="s">
        <v>21</v>
      </c>
      <c r="C20" s="8">
        <v>0.5</v>
      </c>
      <c r="D20" s="9">
        <v>2</v>
      </c>
      <c r="E20" s="9">
        <f t="shared" si="2"/>
        <v>1</v>
      </c>
      <c r="F20" s="17">
        <f t="shared" si="3"/>
        <v>608</v>
      </c>
    </row>
    <row r="21" spans="1:6" ht="12.75">
      <c r="A21" s="15">
        <v>4</v>
      </c>
      <c r="B21" s="7" t="s">
        <v>22</v>
      </c>
      <c r="C21" s="18">
        <v>0.5</v>
      </c>
      <c r="D21" s="18">
        <v>2</v>
      </c>
      <c r="E21" s="9">
        <f t="shared" si="2"/>
        <v>1</v>
      </c>
      <c r="F21" s="17">
        <f t="shared" si="3"/>
        <v>608</v>
      </c>
    </row>
    <row r="22" spans="1:6" ht="12.75">
      <c r="A22" s="6">
        <v>5</v>
      </c>
      <c r="B22" s="7" t="s">
        <v>13</v>
      </c>
      <c r="C22" s="8">
        <v>0.2</v>
      </c>
      <c r="D22" s="9">
        <v>1</v>
      </c>
      <c r="E22" s="9">
        <f t="shared" si="2"/>
        <v>0.2</v>
      </c>
      <c r="F22" s="17">
        <f t="shared" si="3"/>
        <v>121.60000000000001</v>
      </c>
    </row>
    <row r="23" spans="1:6" ht="12.75">
      <c r="A23" s="6">
        <v>6</v>
      </c>
      <c r="B23" s="7" t="s">
        <v>12</v>
      </c>
      <c r="C23" s="8">
        <v>0.5</v>
      </c>
      <c r="D23" s="9">
        <v>1</v>
      </c>
      <c r="E23" s="9">
        <f t="shared" si="2"/>
        <v>0.5</v>
      </c>
      <c r="F23" s="17">
        <f t="shared" si="3"/>
        <v>304</v>
      </c>
    </row>
    <row r="24" spans="1:6" ht="12" customHeight="1">
      <c r="A24" s="6">
        <v>7</v>
      </c>
      <c r="B24" s="7" t="s">
        <v>50</v>
      </c>
      <c r="C24" s="8">
        <v>0.5</v>
      </c>
      <c r="D24" s="9"/>
      <c r="E24" s="9"/>
      <c r="F24" s="17">
        <v>647.5</v>
      </c>
    </row>
    <row r="25" spans="1:6" ht="12.75">
      <c r="A25" s="15">
        <v>8</v>
      </c>
      <c r="B25" s="15" t="s">
        <v>24</v>
      </c>
      <c r="C25" s="15"/>
      <c r="D25" s="15"/>
      <c r="E25" s="15"/>
      <c r="F25" s="18">
        <f>0.993*SUM(F18:F23)</f>
        <v>2233.8528</v>
      </c>
    </row>
    <row r="26" spans="1:6" ht="12.75">
      <c r="A26" s="27" t="s">
        <v>14</v>
      </c>
      <c r="B26" s="27"/>
      <c r="C26" s="27"/>
      <c r="D26" s="27"/>
      <c r="E26" s="27"/>
      <c r="F26" s="19">
        <f>SUM(F18:F25)</f>
        <v>5130.9528</v>
      </c>
    </row>
    <row r="27" ht="13.5" customHeight="1"/>
    <row r="28" spans="7:8" ht="15.75" customHeight="1">
      <c r="G28" s="10"/>
      <c r="H28" s="10"/>
    </row>
    <row r="29" spans="7:8" ht="17.25" customHeight="1">
      <c r="G29" s="10"/>
      <c r="H29" s="10"/>
    </row>
    <row r="30" spans="1:8" ht="12.75">
      <c r="A30" s="29"/>
      <c r="B30" s="29"/>
      <c r="C30" s="29"/>
      <c r="D30" s="29"/>
      <c r="E30" s="29"/>
      <c r="F30" s="29"/>
      <c r="G30" s="10"/>
      <c r="H30" s="10"/>
    </row>
    <row r="31" spans="1:8" ht="12.75">
      <c r="A31" s="11"/>
      <c r="B31" s="12"/>
      <c r="C31" s="13"/>
      <c r="D31" s="14"/>
      <c r="E31" s="14"/>
      <c r="F31" s="20"/>
      <c r="G31" s="10"/>
      <c r="H31" s="10"/>
    </row>
    <row r="32" spans="1:8" ht="15.75" customHeight="1">
      <c r="A32" s="11"/>
      <c r="B32" s="12"/>
      <c r="C32" s="13"/>
      <c r="D32" s="14"/>
      <c r="E32" s="14"/>
      <c r="F32" s="20"/>
      <c r="G32" s="10"/>
      <c r="H32" s="10"/>
    </row>
    <row r="33" spans="1:8" ht="12.75">
      <c r="A33" s="10"/>
      <c r="B33" s="21"/>
      <c r="C33" s="13"/>
      <c r="D33" s="14"/>
      <c r="E33" s="14"/>
      <c r="F33" s="20"/>
      <c r="G33" s="10"/>
      <c r="H33" s="10"/>
    </row>
    <row r="34" spans="1:8" ht="12.75" customHeight="1">
      <c r="A34" s="11"/>
      <c r="B34" s="12"/>
      <c r="C34" s="13"/>
      <c r="D34" s="14"/>
      <c r="E34" s="14"/>
      <c r="F34" s="20"/>
      <c r="G34" s="10"/>
      <c r="H34" s="10"/>
    </row>
    <row r="35" spans="1:8" ht="13.5" customHeight="1">
      <c r="A35" s="10"/>
      <c r="B35" s="10"/>
      <c r="C35" s="10"/>
      <c r="D35" s="10"/>
      <c r="E35" s="10"/>
      <c r="F35" s="22"/>
      <c r="G35" s="10"/>
      <c r="H35" s="10"/>
    </row>
    <row r="36" spans="1:8" ht="12.75">
      <c r="A36" s="30"/>
      <c r="B36" s="30"/>
      <c r="C36" s="30"/>
      <c r="D36" s="30"/>
      <c r="E36" s="30"/>
      <c r="F36" s="23"/>
      <c r="G36" s="10"/>
      <c r="H36" s="10"/>
    </row>
    <row r="37" spans="1:8" ht="15.75" customHeight="1">
      <c r="A37" s="29"/>
      <c r="B37" s="29"/>
      <c r="C37" s="29"/>
      <c r="D37" s="29"/>
      <c r="E37" s="29"/>
      <c r="F37" s="29"/>
      <c r="G37" s="10"/>
      <c r="H37" s="10"/>
    </row>
    <row r="38" spans="1:8" ht="12.75">
      <c r="A38" s="11"/>
      <c r="B38" s="12"/>
      <c r="C38" s="13"/>
      <c r="D38" s="14"/>
      <c r="E38" s="14"/>
      <c r="F38" s="20"/>
      <c r="G38" s="10"/>
      <c r="H38" s="10"/>
    </row>
    <row r="39" spans="1:8" ht="12.75" customHeight="1">
      <c r="A39" s="11"/>
      <c r="B39" s="12"/>
      <c r="C39" s="13"/>
      <c r="D39" s="14"/>
      <c r="E39" s="14"/>
      <c r="F39" s="20"/>
      <c r="G39" s="10"/>
      <c r="H39" s="10"/>
    </row>
    <row r="40" spans="1:8" ht="12.75">
      <c r="A40" s="10"/>
      <c r="B40" s="21"/>
      <c r="C40" s="13"/>
      <c r="D40" s="14"/>
      <c r="E40" s="14"/>
      <c r="F40" s="20"/>
      <c r="G40" s="10"/>
      <c r="H40" s="10"/>
    </row>
    <row r="41" spans="1:8" ht="12.75">
      <c r="A41" s="11"/>
      <c r="B41" s="12"/>
      <c r="C41" s="13"/>
      <c r="D41" s="14"/>
      <c r="E41" s="14"/>
      <c r="F41" s="20"/>
      <c r="G41" s="10"/>
      <c r="H41" s="10"/>
    </row>
    <row r="42" spans="1:8" ht="12.75">
      <c r="A42" s="10"/>
      <c r="B42" s="10"/>
      <c r="C42" s="10"/>
      <c r="D42" s="10"/>
      <c r="E42" s="10"/>
      <c r="F42" s="22"/>
      <c r="G42" s="10"/>
      <c r="H42" s="10"/>
    </row>
    <row r="43" spans="1:8" ht="12.75">
      <c r="A43" s="30"/>
      <c r="B43" s="30"/>
      <c r="C43" s="30"/>
      <c r="D43" s="30"/>
      <c r="E43" s="30"/>
      <c r="F43" s="23"/>
      <c r="G43" s="10"/>
      <c r="H43" s="10"/>
    </row>
    <row r="44" spans="1:6" ht="24.75" customHeight="1">
      <c r="A44" s="29"/>
      <c r="B44" s="29"/>
      <c r="C44" s="29"/>
      <c r="D44" s="29"/>
      <c r="E44" s="29"/>
      <c r="F44" s="29"/>
    </row>
    <row r="45" spans="1:6" ht="12.75">
      <c r="A45" s="11"/>
      <c r="B45" s="12"/>
      <c r="C45" s="13"/>
      <c r="D45" s="14"/>
      <c r="E45" s="14"/>
      <c r="F45" s="20"/>
    </row>
    <row r="46" spans="1:6" ht="12.75">
      <c r="A46" s="11"/>
      <c r="B46" s="12"/>
      <c r="C46" s="13"/>
      <c r="D46" s="14"/>
      <c r="E46" s="14"/>
      <c r="F46" s="20"/>
    </row>
    <row r="47" spans="1:6" ht="12.75">
      <c r="A47" s="10"/>
      <c r="B47" s="21"/>
      <c r="C47" s="13"/>
      <c r="D47" s="14"/>
      <c r="E47" s="14"/>
      <c r="F47" s="20"/>
    </row>
    <row r="48" spans="1:6" ht="12.75">
      <c r="A48" s="11"/>
      <c r="B48" s="12"/>
      <c r="C48" s="13"/>
      <c r="D48" s="14"/>
      <c r="E48" s="14"/>
      <c r="F48" s="20"/>
    </row>
    <row r="49" spans="1:6" ht="12.75">
      <c r="A49" s="10"/>
      <c r="B49" s="10"/>
      <c r="C49" s="10"/>
      <c r="D49" s="10"/>
      <c r="E49" s="10"/>
      <c r="F49" s="22"/>
    </row>
    <row r="50" spans="1:6" ht="12.75">
      <c r="A50" s="30"/>
      <c r="B50" s="30"/>
      <c r="C50" s="30"/>
      <c r="D50" s="30"/>
      <c r="E50" s="30"/>
      <c r="F50" s="23"/>
    </row>
    <row r="51" spans="1:6" ht="24.75" customHeight="1">
      <c r="A51" s="29"/>
      <c r="B51" s="29"/>
      <c r="C51" s="29"/>
      <c r="D51" s="29"/>
      <c r="E51" s="29"/>
      <c r="F51" s="29"/>
    </row>
    <row r="52" spans="1:6" ht="12.75">
      <c r="A52" s="11"/>
      <c r="B52" s="12"/>
      <c r="C52" s="13"/>
      <c r="D52" s="14"/>
      <c r="E52" s="14"/>
      <c r="F52" s="20"/>
    </row>
    <row r="53" spans="1:6" ht="12.75">
      <c r="A53" s="11"/>
      <c r="B53" s="12"/>
      <c r="C53" s="13"/>
      <c r="D53" s="14"/>
      <c r="E53" s="14"/>
      <c r="F53" s="20"/>
    </row>
    <row r="54" spans="1:6" ht="12.75">
      <c r="A54" s="10"/>
      <c r="B54" s="21"/>
      <c r="C54" s="13"/>
      <c r="D54" s="14"/>
      <c r="E54" s="14"/>
      <c r="F54" s="20"/>
    </row>
    <row r="55" spans="1:6" ht="12.75">
      <c r="A55" s="11"/>
      <c r="B55" s="12"/>
      <c r="C55" s="13"/>
      <c r="D55" s="14"/>
      <c r="E55" s="14"/>
      <c r="F55" s="20"/>
    </row>
    <row r="56" spans="1:6" ht="12.75">
      <c r="A56" s="10"/>
      <c r="B56" s="10"/>
      <c r="C56" s="10"/>
      <c r="D56" s="10"/>
      <c r="E56" s="10"/>
      <c r="F56" s="22"/>
    </row>
    <row r="57" spans="1:6" ht="12.75">
      <c r="A57" s="30"/>
      <c r="B57" s="30"/>
      <c r="C57" s="30"/>
      <c r="D57" s="30"/>
      <c r="E57" s="30"/>
      <c r="F57" s="23"/>
    </row>
    <row r="58" spans="1:6" ht="25.5" customHeight="1">
      <c r="A58" s="29"/>
      <c r="B58" s="29"/>
      <c r="C58" s="29"/>
      <c r="D58" s="29"/>
      <c r="E58" s="29"/>
      <c r="F58" s="29"/>
    </row>
    <row r="59" spans="1:6" ht="12.75">
      <c r="A59" s="11"/>
      <c r="B59" s="12"/>
      <c r="C59" s="13"/>
      <c r="D59" s="14"/>
      <c r="E59" s="14"/>
      <c r="F59" s="20"/>
    </row>
    <row r="60" spans="1:6" ht="12.75">
      <c r="A60" s="11"/>
      <c r="B60" s="12"/>
      <c r="C60" s="13"/>
      <c r="D60" s="14"/>
      <c r="E60" s="14"/>
      <c r="F60" s="20"/>
    </row>
    <row r="61" spans="1:6" ht="12.75">
      <c r="A61" s="10"/>
      <c r="B61" s="21"/>
      <c r="C61" s="13"/>
      <c r="D61" s="14"/>
      <c r="E61" s="14"/>
      <c r="F61" s="20"/>
    </row>
    <row r="62" spans="1:6" ht="12.75">
      <c r="A62" s="11"/>
      <c r="B62" s="12"/>
      <c r="C62" s="13"/>
      <c r="D62" s="14"/>
      <c r="E62" s="14"/>
      <c r="F62" s="20"/>
    </row>
    <row r="63" spans="1:6" ht="12.75">
      <c r="A63" s="10"/>
      <c r="B63" s="10"/>
      <c r="C63" s="10"/>
      <c r="D63" s="10"/>
      <c r="E63" s="10"/>
      <c r="F63" s="22"/>
    </row>
    <row r="64" spans="1:6" ht="12.75">
      <c r="A64" s="30"/>
      <c r="B64" s="30"/>
      <c r="C64" s="30"/>
      <c r="D64" s="30"/>
      <c r="E64" s="30"/>
      <c r="F64" s="23"/>
    </row>
  </sheetData>
  <sheetProtection/>
  <mergeCells count="16">
    <mergeCell ref="A58:F58"/>
    <mergeCell ref="A64:E64"/>
    <mergeCell ref="A1:F1"/>
    <mergeCell ref="A2:F2"/>
    <mergeCell ref="A5:F5"/>
    <mergeCell ref="A17:F17"/>
    <mergeCell ref="A37:F37"/>
    <mergeCell ref="A43:E43"/>
    <mergeCell ref="A44:F44"/>
    <mergeCell ref="A50:E50"/>
    <mergeCell ref="A51:F51"/>
    <mergeCell ref="A57:E57"/>
    <mergeCell ref="A16:E16"/>
    <mergeCell ref="A26:E26"/>
    <mergeCell ref="A30:F30"/>
    <mergeCell ref="A36:E36"/>
  </mergeCells>
  <printOptions/>
  <pageMargins left="0.7874015748031497" right="0.1968503937007874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.875" style="0" customWidth="1"/>
    <col min="2" max="2" width="41.125" style="0" customWidth="1"/>
    <col min="3" max="3" width="12.625" style="0" customWidth="1"/>
    <col min="4" max="4" width="10.375" style="0" customWidth="1"/>
    <col min="6" max="6" width="11.375" style="0" customWidth="1"/>
  </cols>
  <sheetData>
    <row r="1" spans="4:6" ht="12.75">
      <c r="D1" s="5"/>
      <c r="E1" s="5"/>
      <c r="F1" s="5"/>
    </row>
    <row r="2" spans="1:6" ht="12.75">
      <c r="A2" s="28" t="s">
        <v>16</v>
      </c>
      <c r="B2" s="28"/>
      <c r="C2" s="28"/>
      <c r="D2" s="28"/>
      <c r="E2" s="28"/>
      <c r="F2" s="28"/>
    </row>
    <row r="3" spans="1:6" ht="12.75">
      <c r="A3" s="28" t="s">
        <v>62</v>
      </c>
      <c r="B3" s="28"/>
      <c r="C3" s="28"/>
      <c r="D3" s="28"/>
      <c r="E3" s="28"/>
      <c r="F3" s="28"/>
    </row>
    <row r="4" spans="1:6" ht="12.75">
      <c r="A4" s="4"/>
      <c r="B4" s="4"/>
      <c r="C4" s="4"/>
      <c r="D4" s="4"/>
      <c r="E4" s="4"/>
      <c r="F4" s="4"/>
    </row>
    <row r="5" spans="1:6" ht="63.75">
      <c r="A5" s="2" t="s">
        <v>15</v>
      </c>
      <c r="B5" s="3" t="s">
        <v>0</v>
      </c>
      <c r="C5" s="2" t="s">
        <v>17</v>
      </c>
      <c r="D5" s="2" t="s">
        <v>1</v>
      </c>
      <c r="E5" s="2" t="s">
        <v>2</v>
      </c>
      <c r="F5" s="2" t="s">
        <v>3</v>
      </c>
    </row>
    <row r="6" spans="1:6" ht="12.75">
      <c r="A6" s="24" t="s">
        <v>51</v>
      </c>
      <c r="B6" s="25"/>
      <c r="C6" s="25"/>
      <c r="D6" s="25"/>
      <c r="E6" s="25"/>
      <c r="F6" s="26"/>
    </row>
    <row r="7" spans="1:6" ht="12.75">
      <c r="A7" s="6">
        <v>1</v>
      </c>
      <c r="B7" s="7" t="s">
        <v>26</v>
      </c>
      <c r="C7" s="8">
        <v>0.5</v>
      </c>
      <c r="D7" s="9">
        <v>1</v>
      </c>
      <c r="E7" s="9">
        <f>C7*D7</f>
        <v>0.5</v>
      </c>
      <c r="F7" s="17">
        <f>E7*608</f>
        <v>304</v>
      </c>
    </row>
    <row r="8" spans="1:6" ht="12.75">
      <c r="A8" s="6">
        <v>2</v>
      </c>
      <c r="B8" s="7" t="s">
        <v>25</v>
      </c>
      <c r="C8" s="8">
        <v>0.5</v>
      </c>
      <c r="D8" s="9">
        <v>1</v>
      </c>
      <c r="E8" s="9">
        <f>C8*D8</f>
        <v>0.5</v>
      </c>
      <c r="F8" s="17">
        <f>E8*608</f>
        <v>304</v>
      </c>
    </row>
    <row r="9" spans="1:6" ht="12.75">
      <c r="A9" s="15">
        <v>3</v>
      </c>
      <c r="B9" s="16" t="s">
        <v>27</v>
      </c>
      <c r="C9" s="8">
        <v>0.2</v>
      </c>
      <c r="D9" s="9">
        <v>1</v>
      </c>
      <c r="E9" s="9">
        <f>C9*D9</f>
        <v>0.2</v>
      </c>
      <c r="F9" s="17">
        <f>E9*608</f>
        <v>121.60000000000001</v>
      </c>
    </row>
    <row r="10" spans="1:6" ht="13.5" customHeight="1">
      <c r="A10" s="6">
        <v>4</v>
      </c>
      <c r="B10" s="7" t="s">
        <v>29</v>
      </c>
      <c r="C10" s="8">
        <v>1</v>
      </c>
      <c r="D10" s="9">
        <v>1</v>
      </c>
      <c r="E10" s="9">
        <f>C10*D10</f>
        <v>1</v>
      </c>
      <c r="F10" s="17">
        <f>E10*608</f>
        <v>608</v>
      </c>
    </row>
    <row r="11" spans="1:8" ht="15.75" customHeight="1">
      <c r="A11" s="15">
        <v>5</v>
      </c>
      <c r="B11" s="15" t="s">
        <v>28</v>
      </c>
      <c r="C11" s="15"/>
      <c r="D11" s="15"/>
      <c r="E11" s="15"/>
      <c r="F11" s="18">
        <f>0.825*SUM(F7:F10)</f>
        <v>1103.5199999999998</v>
      </c>
      <c r="G11" s="10"/>
      <c r="H11" s="10"/>
    </row>
    <row r="12" spans="1:8" ht="17.25" customHeight="1">
      <c r="A12" s="27" t="s">
        <v>14</v>
      </c>
      <c r="B12" s="27"/>
      <c r="C12" s="27"/>
      <c r="D12" s="27"/>
      <c r="E12" s="27"/>
      <c r="F12" s="19">
        <f>SUM(F7:F11)</f>
        <v>2441.12</v>
      </c>
      <c r="G12" s="10"/>
      <c r="H12" s="10"/>
    </row>
    <row r="13" spans="1:8" ht="12.75">
      <c r="A13" s="24" t="s">
        <v>52</v>
      </c>
      <c r="B13" s="25"/>
      <c r="C13" s="25"/>
      <c r="D13" s="25"/>
      <c r="E13" s="25"/>
      <c r="F13" s="26"/>
      <c r="G13" s="10"/>
      <c r="H13" s="10"/>
    </row>
    <row r="14" spans="1:8" ht="12.75">
      <c r="A14" s="6">
        <v>1</v>
      </c>
      <c r="B14" s="7" t="s">
        <v>26</v>
      </c>
      <c r="C14" s="8">
        <v>1</v>
      </c>
      <c r="D14" s="9">
        <v>1</v>
      </c>
      <c r="E14" s="9">
        <f>C14*D14</f>
        <v>1</v>
      </c>
      <c r="F14" s="17">
        <f>E14*608</f>
        <v>608</v>
      </c>
      <c r="G14" s="10"/>
      <c r="H14" s="10"/>
    </row>
    <row r="15" spans="1:8" ht="15.75" customHeight="1">
      <c r="A15" s="6">
        <v>2</v>
      </c>
      <c r="B15" s="7" t="s">
        <v>25</v>
      </c>
      <c r="C15" s="8">
        <v>0.5</v>
      </c>
      <c r="D15" s="9">
        <v>1</v>
      </c>
      <c r="E15" s="9">
        <f>C15*D15</f>
        <v>0.5</v>
      </c>
      <c r="F15" s="17">
        <f>E15*608</f>
        <v>304</v>
      </c>
      <c r="G15" s="10"/>
      <c r="H15" s="10"/>
    </row>
    <row r="16" spans="1:8" ht="12.75">
      <c r="A16" s="15">
        <v>3</v>
      </c>
      <c r="B16" s="16" t="s">
        <v>27</v>
      </c>
      <c r="C16" s="8">
        <v>0.5</v>
      </c>
      <c r="D16" s="9">
        <v>1</v>
      </c>
      <c r="E16" s="9">
        <f>C16*D16</f>
        <v>0.5</v>
      </c>
      <c r="F16" s="17">
        <f>E16*608</f>
        <v>304</v>
      </c>
      <c r="G16" s="10"/>
      <c r="H16" s="10"/>
    </row>
    <row r="17" spans="1:8" ht="12.75" customHeight="1">
      <c r="A17" s="6">
        <v>4</v>
      </c>
      <c r="B17" s="7" t="s">
        <v>29</v>
      </c>
      <c r="C17" s="8">
        <v>1</v>
      </c>
      <c r="D17" s="9">
        <v>1</v>
      </c>
      <c r="E17" s="9">
        <f>C17*D17</f>
        <v>1</v>
      </c>
      <c r="F17" s="17">
        <f>E17*608</f>
        <v>608</v>
      </c>
      <c r="G17" s="10"/>
      <c r="H17" s="10"/>
    </row>
    <row r="18" spans="1:8" ht="13.5" customHeight="1">
      <c r="A18" s="15">
        <v>5</v>
      </c>
      <c r="B18" s="15" t="s">
        <v>28</v>
      </c>
      <c r="C18" s="15"/>
      <c r="D18" s="15"/>
      <c r="E18" s="15"/>
      <c r="F18" s="18">
        <f>0.825*SUM(F14:F17)</f>
        <v>1504.8</v>
      </c>
      <c r="G18" s="10"/>
      <c r="H18" s="10"/>
    </row>
    <row r="19" spans="1:8" ht="12.75">
      <c r="A19" s="27" t="s">
        <v>14</v>
      </c>
      <c r="B19" s="27"/>
      <c r="C19" s="27"/>
      <c r="D19" s="27"/>
      <c r="E19" s="27"/>
      <c r="F19" s="19">
        <f>SUM(F14:F18)</f>
        <v>3328.8</v>
      </c>
      <c r="G19" s="10"/>
      <c r="H19" s="10"/>
    </row>
    <row r="20" spans="1:8" ht="15.75" customHeight="1">
      <c r="A20" s="24" t="s">
        <v>53</v>
      </c>
      <c r="B20" s="25"/>
      <c r="C20" s="25"/>
      <c r="D20" s="25"/>
      <c r="E20" s="25"/>
      <c r="F20" s="26"/>
      <c r="G20" s="10"/>
      <c r="H20" s="10"/>
    </row>
    <row r="21" spans="1:8" ht="12.75">
      <c r="A21" s="6">
        <v>1</v>
      </c>
      <c r="B21" s="7" t="s">
        <v>30</v>
      </c>
      <c r="C21" s="8">
        <v>1</v>
      </c>
      <c r="D21" s="9">
        <v>2</v>
      </c>
      <c r="E21" s="9">
        <f>C21*D21</f>
        <v>2</v>
      </c>
      <c r="F21" s="17">
        <f>E21*608</f>
        <v>1216</v>
      </c>
      <c r="G21" s="10"/>
      <c r="H21" s="10"/>
    </row>
    <row r="22" spans="1:8" ht="12.75" customHeight="1">
      <c r="A22" s="6">
        <v>2</v>
      </c>
      <c r="B22" s="7" t="s">
        <v>25</v>
      </c>
      <c r="C22" s="8">
        <v>0.5</v>
      </c>
      <c r="D22" s="9">
        <v>1</v>
      </c>
      <c r="E22" s="9">
        <f>C22*D22</f>
        <v>0.5</v>
      </c>
      <c r="F22" s="17">
        <f>E22*608</f>
        <v>304</v>
      </c>
      <c r="G22" s="10"/>
      <c r="H22" s="10"/>
    </row>
    <row r="23" spans="1:8" ht="12.75">
      <c r="A23" s="15">
        <v>3</v>
      </c>
      <c r="B23" s="16" t="s">
        <v>31</v>
      </c>
      <c r="C23" s="8">
        <v>0.5</v>
      </c>
      <c r="D23" s="9">
        <v>1</v>
      </c>
      <c r="E23" s="9">
        <f>C23*D23</f>
        <v>0.5</v>
      </c>
      <c r="F23" s="17">
        <f>E23*608</f>
        <v>304</v>
      </c>
      <c r="G23" s="10"/>
      <c r="H23" s="10"/>
    </row>
    <row r="24" spans="1:8" ht="12.75">
      <c r="A24" s="6">
        <v>4</v>
      </c>
      <c r="B24" s="7" t="s">
        <v>32</v>
      </c>
      <c r="C24" s="8">
        <v>1</v>
      </c>
      <c r="D24" s="9">
        <v>1</v>
      </c>
      <c r="E24" s="9">
        <f>C24*D24</f>
        <v>1</v>
      </c>
      <c r="F24" s="17">
        <f>E24*608</f>
        <v>608</v>
      </c>
      <c r="G24" s="10"/>
      <c r="H24" s="10"/>
    </row>
    <row r="25" spans="1:8" ht="12.75">
      <c r="A25" s="15">
        <v>5</v>
      </c>
      <c r="B25" s="15" t="s">
        <v>28</v>
      </c>
      <c r="C25" s="15"/>
      <c r="D25" s="15"/>
      <c r="E25" s="15"/>
      <c r="F25" s="18">
        <f>0.825*SUM(F21:F24)</f>
        <v>2006.3999999999999</v>
      </c>
      <c r="G25" s="10"/>
      <c r="H25" s="10"/>
    </row>
    <row r="26" spans="1:8" ht="12.75">
      <c r="A26" s="27" t="s">
        <v>14</v>
      </c>
      <c r="B26" s="27"/>
      <c r="C26" s="27"/>
      <c r="D26" s="27"/>
      <c r="E26" s="27"/>
      <c r="F26" s="19">
        <f>SUM(F21:F25)</f>
        <v>4438.4</v>
      </c>
      <c r="G26" s="10"/>
      <c r="H26" s="10"/>
    </row>
    <row r="27" spans="1:6" ht="24.75" customHeight="1">
      <c r="A27" s="24" t="s">
        <v>56</v>
      </c>
      <c r="B27" s="25"/>
      <c r="C27" s="25"/>
      <c r="D27" s="25"/>
      <c r="E27" s="25"/>
      <c r="F27" s="26"/>
    </row>
    <row r="28" spans="1:6" ht="12.75">
      <c r="A28" s="6">
        <v>1</v>
      </c>
      <c r="B28" s="7" t="s">
        <v>30</v>
      </c>
      <c r="C28" s="8">
        <v>1</v>
      </c>
      <c r="D28" s="9">
        <v>2</v>
      </c>
      <c r="E28" s="9">
        <f>C28*D28</f>
        <v>2</v>
      </c>
      <c r="F28" s="17">
        <f>E28*608</f>
        <v>1216</v>
      </c>
    </row>
    <row r="29" spans="1:6" ht="12.75">
      <c r="A29" s="6">
        <v>2</v>
      </c>
      <c r="B29" s="7" t="s">
        <v>25</v>
      </c>
      <c r="C29" s="8">
        <v>0.5</v>
      </c>
      <c r="D29" s="9">
        <v>1</v>
      </c>
      <c r="E29" s="9">
        <f>C29*D29</f>
        <v>0.5</v>
      </c>
      <c r="F29" s="17">
        <f>E29*608</f>
        <v>304</v>
      </c>
    </row>
    <row r="30" spans="1:6" ht="12.75">
      <c r="A30" s="15">
        <v>3</v>
      </c>
      <c r="B30" s="16" t="s">
        <v>31</v>
      </c>
      <c r="C30" s="8">
        <v>0.2</v>
      </c>
      <c r="D30" s="9">
        <v>1</v>
      </c>
      <c r="E30" s="9">
        <f>C30*D30</f>
        <v>0.2</v>
      </c>
      <c r="F30" s="17">
        <f>E30*608</f>
        <v>121.60000000000001</v>
      </c>
    </row>
    <row r="31" spans="1:6" ht="12.75">
      <c r="A31" s="6">
        <v>4</v>
      </c>
      <c r="B31" s="7" t="s">
        <v>32</v>
      </c>
      <c r="C31" s="8">
        <v>0.5</v>
      </c>
      <c r="D31" s="9">
        <v>1</v>
      </c>
      <c r="E31" s="9">
        <f>C31*D31</f>
        <v>0.5</v>
      </c>
      <c r="F31" s="17">
        <f>E31*608</f>
        <v>304</v>
      </c>
    </row>
    <row r="32" spans="1:6" ht="12.75">
      <c r="A32" s="15">
        <v>5</v>
      </c>
      <c r="B32" s="15" t="s">
        <v>28</v>
      </c>
      <c r="C32" s="15"/>
      <c r="D32" s="15"/>
      <c r="E32" s="15"/>
      <c r="F32" s="18">
        <f>0.825*SUM(F28:F31)</f>
        <v>1605.12</v>
      </c>
    </row>
    <row r="33" spans="1:6" ht="12.75">
      <c r="A33" s="27" t="s">
        <v>14</v>
      </c>
      <c r="B33" s="27"/>
      <c r="C33" s="27"/>
      <c r="D33" s="27"/>
      <c r="E33" s="27"/>
      <c r="F33" s="19">
        <f>SUM(F28:F32)</f>
        <v>3550.72</v>
      </c>
    </row>
    <row r="34" spans="1:6" ht="24.75" customHeight="1">
      <c r="A34" s="24" t="s">
        <v>57</v>
      </c>
      <c r="B34" s="25"/>
      <c r="C34" s="25"/>
      <c r="D34" s="25"/>
      <c r="E34" s="25"/>
      <c r="F34" s="26"/>
    </row>
    <row r="35" spans="1:6" ht="12.75">
      <c r="A35" s="6">
        <v>1</v>
      </c>
      <c r="B35" s="7" t="s">
        <v>30</v>
      </c>
      <c r="C35" s="8">
        <v>2</v>
      </c>
      <c r="D35" s="9">
        <v>2</v>
      </c>
      <c r="E35" s="9">
        <f>C35*D35</f>
        <v>4</v>
      </c>
      <c r="F35" s="17">
        <f>E35*608</f>
        <v>2432</v>
      </c>
    </row>
    <row r="36" spans="1:6" ht="12.75">
      <c r="A36" s="6">
        <v>2</v>
      </c>
      <c r="B36" s="7" t="s">
        <v>25</v>
      </c>
      <c r="C36" s="8">
        <v>0.5</v>
      </c>
      <c r="D36" s="9">
        <v>1</v>
      </c>
      <c r="E36" s="9">
        <f>C36*D36</f>
        <v>0.5</v>
      </c>
      <c r="F36" s="17">
        <f>E36*608</f>
        <v>304</v>
      </c>
    </row>
    <row r="37" spans="1:6" ht="12.75">
      <c r="A37" s="15">
        <v>3</v>
      </c>
      <c r="B37" s="16" t="s">
        <v>31</v>
      </c>
      <c r="C37" s="8">
        <v>1</v>
      </c>
      <c r="D37" s="9">
        <v>1</v>
      </c>
      <c r="E37" s="9">
        <f>C37*D37</f>
        <v>1</v>
      </c>
      <c r="F37" s="17">
        <f>E37*608</f>
        <v>608</v>
      </c>
    </row>
    <row r="38" spans="1:6" ht="12.75">
      <c r="A38" s="6">
        <v>4</v>
      </c>
      <c r="B38" s="7" t="s">
        <v>32</v>
      </c>
      <c r="C38" s="8">
        <v>2</v>
      </c>
      <c r="D38" s="9">
        <v>1</v>
      </c>
      <c r="E38" s="9">
        <f>C38*D38</f>
        <v>2</v>
      </c>
      <c r="F38" s="17">
        <f>E38*608</f>
        <v>1216</v>
      </c>
    </row>
    <row r="39" spans="1:6" ht="12.75">
      <c r="A39" s="15">
        <v>5</v>
      </c>
      <c r="B39" s="15" t="s">
        <v>28</v>
      </c>
      <c r="C39" s="15"/>
      <c r="D39" s="15"/>
      <c r="E39" s="15"/>
      <c r="F39" s="18">
        <f>0.825*SUM(F35:F38)</f>
        <v>3762</v>
      </c>
    </row>
    <row r="40" spans="1:6" ht="12.75">
      <c r="A40" s="27" t="s">
        <v>14</v>
      </c>
      <c r="B40" s="27"/>
      <c r="C40" s="27"/>
      <c r="D40" s="27"/>
      <c r="E40" s="27"/>
      <c r="F40" s="19">
        <f>SUM(F35:F39)</f>
        <v>8322</v>
      </c>
    </row>
    <row r="41" spans="1:6" ht="25.5" customHeight="1">
      <c r="A41" s="24" t="s">
        <v>54</v>
      </c>
      <c r="B41" s="25"/>
      <c r="C41" s="25"/>
      <c r="D41" s="25"/>
      <c r="E41" s="25"/>
      <c r="F41" s="26"/>
    </row>
    <row r="42" spans="1:6" ht="12.75">
      <c r="A42" s="6">
        <v>1</v>
      </c>
      <c r="B42" s="7" t="s">
        <v>55</v>
      </c>
      <c r="C42" s="8">
        <v>3</v>
      </c>
      <c r="D42" s="9">
        <v>2</v>
      </c>
      <c r="E42" s="9">
        <f>C42*D42</f>
        <v>6</v>
      </c>
      <c r="F42" s="17">
        <f>E42*608</f>
        <v>3648</v>
      </c>
    </row>
    <row r="43" spans="1:6" ht="12.75">
      <c r="A43" s="6">
        <v>2</v>
      </c>
      <c r="B43" s="7" t="s">
        <v>25</v>
      </c>
      <c r="C43" s="8">
        <v>0.5</v>
      </c>
      <c r="D43" s="9">
        <v>2</v>
      </c>
      <c r="E43" s="9">
        <f>C43*D43</f>
        <v>1</v>
      </c>
      <c r="F43" s="17">
        <f>E43*608</f>
        <v>608</v>
      </c>
    </row>
    <row r="44" spans="1:6" ht="12.75">
      <c r="A44" s="15">
        <v>3</v>
      </c>
      <c r="B44" s="16" t="s">
        <v>31</v>
      </c>
      <c r="C44" s="8">
        <v>0.5</v>
      </c>
      <c r="D44" s="9">
        <v>1</v>
      </c>
      <c r="E44" s="9">
        <f>C44*D44</f>
        <v>0.5</v>
      </c>
      <c r="F44" s="17">
        <f>E44*608</f>
        <v>304</v>
      </c>
    </row>
    <row r="45" spans="1:6" ht="12.75">
      <c r="A45" s="6">
        <v>4</v>
      </c>
      <c r="B45" s="7" t="s">
        <v>32</v>
      </c>
      <c r="C45" s="8">
        <v>1</v>
      </c>
      <c r="D45" s="9">
        <v>1</v>
      </c>
      <c r="E45" s="9">
        <f>C45*D45</f>
        <v>1</v>
      </c>
      <c r="F45" s="17">
        <f>E45*608</f>
        <v>608</v>
      </c>
    </row>
    <row r="46" spans="1:6" ht="12.75">
      <c r="A46" s="15">
        <v>5</v>
      </c>
      <c r="B46" s="15" t="s">
        <v>28</v>
      </c>
      <c r="C46" s="15"/>
      <c r="D46" s="15"/>
      <c r="E46" s="15"/>
      <c r="F46" s="18">
        <f>0.825*SUM(F42:F45)</f>
        <v>4263.599999999999</v>
      </c>
    </row>
    <row r="47" spans="1:6" ht="12.75">
      <c r="A47" s="27" t="s">
        <v>14</v>
      </c>
      <c r="B47" s="27"/>
      <c r="C47" s="27"/>
      <c r="D47" s="27"/>
      <c r="E47" s="27"/>
      <c r="F47" s="19">
        <f>SUM(F42:F46)</f>
        <v>9431.599999999999</v>
      </c>
    </row>
    <row r="48" spans="1:6" ht="26.25" customHeight="1">
      <c r="A48" s="24" t="s">
        <v>58</v>
      </c>
      <c r="B48" s="25"/>
      <c r="C48" s="25"/>
      <c r="D48" s="25"/>
      <c r="E48" s="25"/>
      <c r="F48" s="26"/>
    </row>
    <row r="49" spans="1:6" ht="12.75">
      <c r="A49" s="6">
        <v>1</v>
      </c>
      <c r="B49" s="7" t="s">
        <v>55</v>
      </c>
      <c r="C49" s="8">
        <v>1</v>
      </c>
      <c r="D49" s="9">
        <v>2</v>
      </c>
      <c r="E49" s="9">
        <f>C49*D49</f>
        <v>2</v>
      </c>
      <c r="F49" s="17">
        <f>E49*608</f>
        <v>1216</v>
      </c>
    </row>
    <row r="50" spans="1:6" ht="12.75">
      <c r="A50" s="6">
        <v>2</v>
      </c>
      <c r="B50" s="7" t="s">
        <v>25</v>
      </c>
      <c r="C50" s="8">
        <v>0.5</v>
      </c>
      <c r="D50" s="9">
        <v>1</v>
      </c>
      <c r="E50" s="9">
        <f>C50*D50</f>
        <v>0.5</v>
      </c>
      <c r="F50" s="17">
        <f>E50*608</f>
        <v>304</v>
      </c>
    </row>
    <row r="51" spans="1:6" ht="12.75">
      <c r="A51" s="15">
        <v>3</v>
      </c>
      <c r="B51" s="16" t="s">
        <v>31</v>
      </c>
      <c r="C51" s="8">
        <v>0.5</v>
      </c>
      <c r="D51" s="9">
        <v>1</v>
      </c>
      <c r="E51" s="9">
        <f>C51*D51</f>
        <v>0.5</v>
      </c>
      <c r="F51" s="17">
        <f>E51*608</f>
        <v>304</v>
      </c>
    </row>
    <row r="52" spans="1:6" ht="12.75">
      <c r="A52" s="6">
        <v>4</v>
      </c>
      <c r="B52" s="7" t="s">
        <v>32</v>
      </c>
      <c r="C52" s="8">
        <v>1</v>
      </c>
      <c r="D52" s="9">
        <v>1</v>
      </c>
      <c r="E52" s="9">
        <f>C52*D52</f>
        <v>1</v>
      </c>
      <c r="F52" s="17">
        <f>E52*608</f>
        <v>608</v>
      </c>
    </row>
    <row r="53" spans="1:6" ht="12.75">
      <c r="A53" s="15">
        <v>5</v>
      </c>
      <c r="B53" s="15" t="s">
        <v>28</v>
      </c>
      <c r="C53" s="15"/>
      <c r="D53" s="15"/>
      <c r="E53" s="15"/>
      <c r="F53" s="18">
        <f>0.825*SUM(F49:F52)</f>
        <v>2006.3999999999999</v>
      </c>
    </row>
    <row r="54" spans="1:6" ht="12.75">
      <c r="A54" s="27" t="s">
        <v>14</v>
      </c>
      <c r="B54" s="27"/>
      <c r="C54" s="27"/>
      <c r="D54" s="27"/>
      <c r="E54" s="27"/>
      <c r="F54" s="19">
        <f>SUM(F49:F53)</f>
        <v>4438.4</v>
      </c>
    </row>
    <row r="55" spans="1:6" ht="12.75">
      <c r="A55" s="24" t="s">
        <v>59</v>
      </c>
      <c r="B55" s="25"/>
      <c r="C55" s="25"/>
      <c r="D55" s="25"/>
      <c r="E55" s="25"/>
      <c r="F55" s="26"/>
    </row>
    <row r="56" spans="1:6" ht="12.75">
      <c r="A56" s="6">
        <v>1</v>
      </c>
      <c r="B56" s="7" t="s">
        <v>55</v>
      </c>
      <c r="C56" s="8">
        <v>3</v>
      </c>
      <c r="D56" s="9">
        <v>2</v>
      </c>
      <c r="E56" s="9">
        <f>C56*D56</f>
        <v>6</v>
      </c>
      <c r="F56" s="17">
        <f>E56*608</f>
        <v>3648</v>
      </c>
    </row>
    <row r="57" spans="1:6" ht="12.75">
      <c r="A57" s="6">
        <v>2</v>
      </c>
      <c r="B57" s="7" t="s">
        <v>25</v>
      </c>
      <c r="C57" s="8">
        <v>0.5</v>
      </c>
      <c r="D57" s="9">
        <v>1</v>
      </c>
      <c r="E57" s="9">
        <f>C57*D57</f>
        <v>0.5</v>
      </c>
      <c r="F57" s="17">
        <f>E57*608</f>
        <v>304</v>
      </c>
    </row>
    <row r="58" spans="1:6" ht="12.75">
      <c r="A58" s="15">
        <v>3</v>
      </c>
      <c r="B58" s="16" t="s">
        <v>31</v>
      </c>
      <c r="C58" s="8">
        <v>1</v>
      </c>
      <c r="D58" s="9">
        <v>1</v>
      </c>
      <c r="E58" s="9">
        <f>C58*D58</f>
        <v>1</v>
      </c>
      <c r="F58" s="17">
        <f>E58*608</f>
        <v>608</v>
      </c>
    </row>
    <row r="59" spans="1:6" ht="12.75">
      <c r="A59" s="6">
        <v>4</v>
      </c>
      <c r="B59" s="7" t="s">
        <v>32</v>
      </c>
      <c r="C59" s="8">
        <v>2</v>
      </c>
      <c r="D59" s="9">
        <v>1</v>
      </c>
      <c r="E59" s="9">
        <f>C59*D59</f>
        <v>2</v>
      </c>
      <c r="F59" s="17">
        <f>E59*608</f>
        <v>1216</v>
      </c>
    </row>
    <row r="60" spans="1:6" ht="12.75">
      <c r="A60" s="15">
        <v>5</v>
      </c>
      <c r="B60" s="15" t="s">
        <v>28</v>
      </c>
      <c r="C60" s="15"/>
      <c r="D60" s="15"/>
      <c r="E60" s="15"/>
      <c r="F60" s="18">
        <f>0.825*SUM(F56:F59)</f>
        <v>4765.2</v>
      </c>
    </row>
    <row r="61" spans="1:6" ht="12.75">
      <c r="A61" s="27" t="s">
        <v>14</v>
      </c>
      <c r="B61" s="27"/>
      <c r="C61" s="27"/>
      <c r="D61" s="27"/>
      <c r="E61" s="27"/>
      <c r="F61" s="19">
        <f>SUM(F56:F60)</f>
        <v>10541.2</v>
      </c>
    </row>
  </sheetData>
  <sheetProtection/>
  <mergeCells count="18">
    <mergeCell ref="A41:F41"/>
    <mergeCell ref="A47:E47"/>
    <mergeCell ref="A20:F20"/>
    <mergeCell ref="A26:E26"/>
    <mergeCell ref="A27:F27"/>
    <mergeCell ref="A33:E33"/>
    <mergeCell ref="A34:F34"/>
    <mergeCell ref="A40:E40"/>
    <mergeCell ref="A48:F48"/>
    <mergeCell ref="A54:E54"/>
    <mergeCell ref="A55:F55"/>
    <mergeCell ref="A61:E61"/>
    <mergeCell ref="A2:F2"/>
    <mergeCell ref="A3:F3"/>
    <mergeCell ref="A6:F6"/>
    <mergeCell ref="A12:E12"/>
    <mergeCell ref="A13:F13"/>
    <mergeCell ref="A19:E19"/>
  </mergeCells>
  <printOptions/>
  <pageMargins left="0.7874015748031497" right="0.1968503937007874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AGD</dc:creator>
  <cp:keywords/>
  <dc:description/>
  <cp:lastModifiedBy>123</cp:lastModifiedBy>
  <cp:lastPrinted>2018-09-09T09:30:45Z</cp:lastPrinted>
  <dcterms:created xsi:type="dcterms:W3CDTF">2002-01-01T13:56:01Z</dcterms:created>
  <dcterms:modified xsi:type="dcterms:W3CDTF">2018-09-11T13:22:03Z</dcterms:modified>
  <cp:category/>
  <cp:version/>
  <cp:contentType/>
  <cp:contentStatus/>
</cp:coreProperties>
</file>